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35" windowWidth="14880" windowHeight="8070"/>
  </bookViews>
  <sheets>
    <sheet name="KE-Ao-ENA" sheetId="45" r:id="rId1"/>
    <sheet name="KE-Ao-AST" sheetId="70" r:id="rId2"/>
    <sheet name="KE-Ao-EB" sheetId="71" r:id="rId3"/>
    <sheet name="KE-Ao-AJR" sheetId="72" r:id="rId4"/>
    <sheet name="KE-Ao-SZJR" sheetId="73" r:id="rId5"/>
    <sheet name="KE-Ao-ECS" sheetId="74" r:id="rId6"/>
    <sheet name="KE-Ao-ER" sheetId="75" r:id="rId7"/>
    <sheet name="KE-Ao-01" sheetId="44" r:id="rId8"/>
    <sheet name="KE-Ao-02" sheetId="46" r:id="rId9"/>
    <sheet name="KE-Ao-10-M" sheetId="68" r:id="rId10"/>
    <sheet name="KE-Ao-10-E" sheetId="69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_xlnm.Database">[1]Tartalomj.!$A$1:$D$108</definedName>
    <definedName name="KörlevMező">'[2]#HIV'!$A$1</definedName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'KE-Ao-AJR'!$A$1:$E$53</definedName>
    <definedName name="_xlnm.Print_Area" localSheetId="1">'KE-Ao-AST'!$A$1:$E$41</definedName>
    <definedName name="_xlnm.Print_Area" localSheetId="2">'KE-Ao-EB'!$A$1:$E$45</definedName>
    <definedName name="_xlnm.Print_Area" localSheetId="5">'KE-Ao-ECS'!$A$1:$E$41</definedName>
    <definedName name="_xlnm.Print_Area" localSheetId="0">'KE-Ao-ENA'!$A$1:$E$49</definedName>
    <definedName name="_xlnm.Print_Area" localSheetId="6">'KE-Ao-ER'!$A$1:$E$46</definedName>
    <definedName name="_xlnm.Print_Area" localSheetId="4">'KE-Ao-SZJR'!$A$1:$E$41</definedName>
    <definedName name="TABLE" localSheetId="11">Alapa!$C$27:$C$27</definedName>
    <definedName name="TABLE_2" localSheetId="11">Alapa!$C$27:$C$27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40" i="44" l="1"/>
  <c r="H39" i="44"/>
  <c r="B40" i="44"/>
  <c r="B39" i="44"/>
  <c r="B37" i="44"/>
  <c r="B36" i="44"/>
  <c r="H36" i="44"/>
  <c r="H6" i="46" s="1"/>
  <c r="H194" i="46" s="1"/>
  <c r="G32" i="44"/>
  <c r="H37" i="44"/>
  <c r="F11" i="46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H264" i="46" s="1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H292" i="46" s="1"/>
  <c r="G292" i="46"/>
  <c r="F293" i="46"/>
  <c r="G293" i="46"/>
  <c r="F294" i="46"/>
  <c r="G294" i="46"/>
  <c r="F295" i="46"/>
  <c r="G295" i="46"/>
  <c r="F296" i="46"/>
  <c r="H296" i="46" s="1"/>
  <c r="G296" i="46"/>
  <c r="F297" i="46"/>
  <c r="G297" i="46"/>
  <c r="F298" i="46"/>
  <c r="H298" i="46" s="1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H306" i="46" s="1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H316" i="46" s="1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H322" i="46" s="1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H330" i="46" s="1"/>
  <c r="G330" i="46"/>
  <c r="F331" i="46"/>
  <c r="G331" i="46"/>
  <c r="F332" i="46"/>
  <c r="G332" i="46"/>
  <c r="F333" i="46"/>
  <c r="G333" i="46"/>
  <c r="F334" i="46"/>
  <c r="H334" i="46" s="1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H342" i="46" s="1"/>
  <c r="G342" i="46"/>
  <c r="F343" i="46"/>
  <c r="G343" i="46"/>
  <c r="F344" i="46"/>
  <c r="H344" i="46" s="1"/>
  <c r="G344" i="46"/>
  <c r="F345" i="46"/>
  <c r="G345" i="46"/>
  <c r="F346" i="46"/>
  <c r="H346" i="46" s="1"/>
  <c r="G346" i="46"/>
  <c r="F347" i="46"/>
  <c r="G347" i="46"/>
  <c r="F348" i="46"/>
  <c r="H348" i="46" s="1"/>
  <c r="G348" i="46"/>
  <c r="F349" i="46"/>
  <c r="G349" i="46"/>
  <c r="F350" i="46"/>
  <c r="H350" i="46" s="1"/>
  <c r="G350" i="46"/>
  <c r="F351" i="46"/>
  <c r="G351" i="46"/>
  <c r="F352" i="46"/>
  <c r="H352" i="46" s="1"/>
  <c r="G352" i="46"/>
  <c r="F353" i="46"/>
  <c r="G353" i="46"/>
  <c r="F354" i="46"/>
  <c r="H354" i="46" s="1"/>
  <c r="G354" i="46"/>
  <c r="F355" i="46"/>
  <c r="G355" i="46"/>
  <c r="F356" i="46"/>
  <c r="H356" i="46" s="1"/>
  <c r="G356" i="46"/>
  <c r="F357" i="46"/>
  <c r="G357" i="46"/>
  <c r="F358" i="46"/>
  <c r="H358" i="46" s="1"/>
  <c r="G358" i="46"/>
  <c r="F359" i="46"/>
  <c r="G359" i="46"/>
  <c r="F360" i="46"/>
  <c r="H360" i="46" s="1"/>
  <c r="G360" i="46"/>
  <c r="F361" i="46"/>
  <c r="G361" i="46"/>
  <c r="F362" i="46"/>
  <c r="H362" i="46" s="1"/>
  <c r="G362" i="46"/>
  <c r="F363" i="46"/>
  <c r="G363" i="46"/>
  <c r="F364" i="46"/>
  <c r="G364" i="46"/>
  <c r="F365" i="46"/>
  <c r="G365" i="46"/>
  <c r="F366" i="46"/>
  <c r="H366" i="46" s="1"/>
  <c r="G366" i="46"/>
  <c r="F367" i="46"/>
  <c r="G367" i="46"/>
  <c r="F368" i="46"/>
  <c r="H368" i="46" s="1"/>
  <c r="G368" i="46"/>
  <c r="F369" i="46"/>
  <c r="G369" i="46"/>
  <c r="F370" i="46"/>
  <c r="H370" i="46" s="1"/>
  <c r="G370" i="46"/>
  <c r="F371" i="46"/>
  <c r="G371" i="46"/>
  <c r="F372" i="46"/>
  <c r="H372" i="46" s="1"/>
  <c r="G372" i="46"/>
  <c r="F373" i="46"/>
  <c r="G373" i="46"/>
  <c r="F374" i="46"/>
  <c r="H374" i="46" s="1"/>
  <c r="G374" i="46"/>
  <c r="F375" i="46"/>
  <c r="G375" i="46"/>
  <c r="F376" i="46"/>
  <c r="G376" i="46"/>
  <c r="F377" i="46"/>
  <c r="G377" i="46"/>
  <c r="F378" i="46"/>
  <c r="H378" i="46" s="1"/>
  <c r="G378" i="46"/>
  <c r="F379" i="46"/>
  <c r="G379" i="46"/>
  <c r="F380" i="46"/>
  <c r="H380" i="46" s="1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H386" i="46" s="1"/>
  <c r="G386" i="46"/>
  <c r="F387" i="46"/>
  <c r="G387" i="46"/>
  <c r="F388" i="46"/>
  <c r="G388" i="46"/>
  <c r="F389" i="46"/>
  <c r="G389" i="46"/>
  <c r="F390" i="46"/>
  <c r="H390" i="46" s="1"/>
  <c r="G390" i="46"/>
  <c r="F391" i="46"/>
  <c r="G391" i="46"/>
  <c r="F392" i="46"/>
  <c r="H392" i="46" s="1"/>
  <c r="G392" i="46"/>
  <c r="F393" i="46"/>
  <c r="G393" i="46"/>
  <c r="F394" i="46"/>
  <c r="H394" i="46" s="1"/>
  <c r="G394" i="46"/>
  <c r="F395" i="46"/>
  <c r="G395" i="46"/>
  <c r="F396" i="46"/>
  <c r="H396" i="46" s="1"/>
  <c r="G396" i="46"/>
  <c r="F397" i="46"/>
  <c r="G397" i="46"/>
  <c r="F398" i="46"/>
  <c r="H398" i="46" s="1"/>
  <c r="G398" i="46"/>
  <c r="F399" i="46"/>
  <c r="G399" i="46"/>
  <c r="F400" i="46"/>
  <c r="H400" i="46" s="1"/>
  <c r="G400" i="46"/>
  <c r="G10" i="46"/>
  <c r="F10" i="46"/>
  <c r="E2" i="69"/>
  <c r="D2" i="69"/>
  <c r="E2" i="68"/>
  <c r="D2" i="68"/>
  <c r="E2" i="46"/>
  <c r="D2" i="46"/>
  <c r="E2" i="44"/>
  <c r="D2" i="44"/>
  <c r="E2" i="75"/>
  <c r="D2" i="75"/>
  <c r="E2" i="74"/>
  <c r="D2" i="74"/>
  <c r="E2" i="73"/>
  <c r="D2" i="73"/>
  <c r="E2" i="72"/>
  <c r="D2" i="72"/>
  <c r="E2" i="71"/>
  <c r="D2" i="71"/>
  <c r="E2" i="70"/>
  <c r="D2" i="70"/>
  <c r="E2" i="45"/>
  <c r="D2" i="45"/>
  <c r="D5" i="72"/>
  <c r="B15" i="75"/>
  <c r="B15" i="74"/>
  <c r="B15" i="45"/>
  <c r="B15" i="70"/>
  <c r="B15" i="71"/>
  <c r="B15" i="72"/>
  <c r="B15" i="73"/>
  <c r="C9" i="75"/>
  <c r="C8" i="75"/>
  <c r="D6" i="75"/>
  <c r="D5" i="75"/>
  <c r="A5" i="75"/>
  <c r="D4" i="75"/>
  <c r="A4" i="75"/>
  <c r="C9" i="74"/>
  <c r="C8" i="74"/>
  <c r="D6" i="74"/>
  <c r="D5" i="74"/>
  <c r="A5" i="74"/>
  <c r="D4" i="74"/>
  <c r="A4" i="74"/>
  <c r="C9" i="73"/>
  <c r="C8" i="73"/>
  <c r="D6" i="73"/>
  <c r="D5" i="73"/>
  <c r="A5" i="73"/>
  <c r="D4" i="73"/>
  <c r="A4" i="73"/>
  <c r="C9" i="72"/>
  <c r="C8" i="72"/>
  <c r="D6" i="72"/>
  <c r="A5" i="72"/>
  <c r="D4" i="72"/>
  <c r="A4" i="72"/>
  <c r="C8" i="70"/>
  <c r="C9" i="70"/>
  <c r="C9" i="71"/>
  <c r="C8" i="71"/>
  <c r="D6" i="71"/>
  <c r="D5" i="71"/>
  <c r="A5" i="71"/>
  <c r="D4" i="71"/>
  <c r="A4" i="71"/>
  <c r="B8" i="69"/>
  <c r="B7" i="69"/>
  <c r="B6" i="69"/>
  <c r="B5" i="69"/>
  <c r="B4" i="69"/>
  <c r="D6" i="70"/>
  <c r="D5" i="70"/>
  <c r="A5" i="70"/>
  <c r="D4" i="70"/>
  <c r="A4" i="70"/>
  <c r="D6" i="45"/>
  <c r="H8" i="44"/>
  <c r="B8" i="46"/>
  <c r="A7" i="46"/>
  <c r="F8" i="46"/>
  <c r="E8" i="46"/>
  <c r="D8" i="46"/>
  <c r="F7" i="44"/>
  <c r="B8" i="68"/>
  <c r="F13" i="44"/>
  <c r="B13" i="44"/>
  <c r="G13" i="44" s="1"/>
  <c r="H13" i="44"/>
  <c r="F14" i="44"/>
  <c r="B14" i="44"/>
  <c r="G14" i="44" s="1"/>
  <c r="H14" i="44"/>
  <c r="F15" i="44"/>
  <c r="B15" i="44"/>
  <c r="H15" i="44"/>
  <c r="F16" i="44"/>
  <c r="B16" i="44"/>
  <c r="F17" i="44"/>
  <c r="B17" i="44"/>
  <c r="G17" i="44" s="1"/>
  <c r="H17" i="44"/>
  <c r="F18" i="44"/>
  <c r="B18" i="44"/>
  <c r="F19" i="44"/>
  <c r="B19" i="44"/>
  <c r="H19" i="44" s="1"/>
  <c r="F20" i="44"/>
  <c r="B20" i="44"/>
  <c r="F21" i="44"/>
  <c r="G21" i="44" s="1"/>
  <c r="B21" i="44"/>
  <c r="F22" i="44"/>
  <c r="G22" i="44" s="1"/>
  <c r="B22" i="44"/>
  <c r="H22" i="44" s="1"/>
  <c r="F23" i="44"/>
  <c r="B23" i="44"/>
  <c r="G23" i="44" s="1"/>
  <c r="H23" i="44"/>
  <c r="F24" i="44"/>
  <c r="B24" i="44"/>
  <c r="H24" i="44"/>
  <c r="F25" i="44"/>
  <c r="B25" i="44"/>
  <c r="H25" i="44"/>
  <c r="F26" i="44"/>
  <c r="B26" i="44"/>
  <c r="H26" i="44" s="1"/>
  <c r="F27" i="44"/>
  <c r="B27" i="44"/>
  <c r="H27" i="44" s="1"/>
  <c r="F28" i="44"/>
  <c r="G28" i="44" s="1"/>
  <c r="B28" i="44"/>
  <c r="H28" i="44"/>
  <c r="F29" i="44"/>
  <c r="G29" i="44" s="1"/>
  <c r="B29" i="44"/>
  <c r="H29" i="44"/>
  <c r="F30" i="44"/>
  <c r="G30" i="44" s="1"/>
  <c r="B30" i="44"/>
  <c r="H30" i="44"/>
  <c r="F31" i="44"/>
  <c r="G31" i="44" s="1"/>
  <c r="B31" i="44"/>
  <c r="F12" i="44"/>
  <c r="B12" i="44"/>
  <c r="G12" i="44" s="1"/>
  <c r="F11" i="44"/>
  <c r="B11" i="44"/>
  <c r="H11" i="44"/>
  <c r="F5" i="46"/>
  <c r="E7" i="46"/>
  <c r="A4" i="45"/>
  <c r="D4" i="45"/>
  <c r="A5" i="45"/>
  <c r="D5" i="45"/>
  <c r="C8" i="45"/>
  <c r="C9" i="45"/>
  <c r="F6" i="44"/>
  <c r="F5" i="44"/>
  <c r="D11" i="44"/>
  <c r="A5" i="44"/>
  <c r="A6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B32" i="44"/>
  <c r="H32" i="44"/>
  <c r="D32" i="44"/>
  <c r="E32" i="44"/>
  <c r="F32" i="44"/>
  <c r="F4" i="46"/>
  <c r="F3" i="46"/>
  <c r="A3" i="46"/>
  <c r="A4" i="46"/>
  <c r="D7" i="46"/>
  <c r="G7" i="46"/>
  <c r="B7" i="68"/>
  <c r="B6" i="68"/>
  <c r="B5" i="68"/>
  <c r="B4" i="68"/>
  <c r="H31" i="44"/>
  <c r="H18" i="44"/>
  <c r="G16" i="44"/>
  <c r="G27" i="44"/>
  <c r="H16" i="44"/>
  <c r="G11" i="44"/>
  <c r="G25" i="44"/>
  <c r="G24" i="44"/>
  <c r="G18" i="44"/>
  <c r="G15" i="44"/>
  <c r="H21" i="44"/>
  <c r="H33" i="46"/>
  <c r="H118" i="46"/>
  <c r="H303" i="46"/>
  <c r="H297" i="46"/>
  <c r="H170" i="46"/>
  <c r="H197" i="46"/>
  <c r="H13" i="46"/>
  <c r="H376" i="46"/>
  <c r="H86" i="46"/>
  <c r="H391" i="46"/>
  <c r="H163" i="46"/>
  <c r="H384" i="46"/>
  <c r="H299" i="46"/>
  <c r="H225" i="46"/>
  <c r="H261" i="46"/>
  <c r="H100" i="46"/>
  <c r="H10" i="46"/>
  <c r="H191" i="46"/>
  <c r="H56" i="46"/>
  <c r="H371" i="46"/>
  <c r="H94" i="46"/>
  <c r="H23" i="46"/>
  <c r="H388" i="46"/>
  <c r="H185" i="46"/>
  <c r="H67" i="46"/>
  <c r="H190" i="46"/>
  <c r="H97" i="46"/>
  <c r="H126" i="46"/>
  <c r="H252" i="46"/>
  <c r="H69" i="46"/>
  <c r="H179" i="46"/>
  <c r="H340" i="46"/>
  <c r="H255" i="46"/>
  <c r="H213" i="46"/>
  <c r="H259" i="46"/>
  <c r="H105" i="46"/>
  <c r="H343" i="46"/>
  <c r="H87" i="46"/>
  <c r="H257" i="46"/>
  <c r="H235" i="46"/>
  <c r="H133" i="46"/>
  <c r="H20" i="46"/>
  <c r="H24" i="46"/>
  <c r="H285" i="46"/>
  <c r="H110" i="46"/>
  <c r="H220" i="46"/>
  <c r="H51" i="46"/>
  <c r="H305" i="46"/>
  <c r="H42" i="46"/>
  <c r="H19" i="46"/>
  <c r="H128" i="46"/>
  <c r="H44" i="46"/>
  <c r="H379" i="46"/>
  <c r="H311" i="46"/>
  <c r="H108" i="46"/>
  <c r="H324" i="46"/>
  <c r="H387" i="46"/>
  <c r="H30" i="46"/>
  <c r="H283" i="46"/>
  <c r="H382" i="46"/>
  <c r="H38" i="46"/>
  <c r="H308" i="46"/>
  <c r="H106" i="46"/>
  <c r="H96" i="46"/>
  <c r="H114" i="46"/>
  <c r="H142" i="46"/>
  <c r="H116" i="46"/>
  <c r="H212" i="46"/>
  <c r="H34" i="46"/>
  <c r="H109" i="46"/>
  <c r="H364" i="46"/>
  <c r="H54" i="46"/>
  <c r="H113" i="46"/>
  <c r="H187" i="46"/>
  <c r="H29" i="46"/>
  <c r="H274" i="46"/>
  <c r="H331" i="46"/>
  <c r="H315" i="46"/>
  <c r="H236" i="46"/>
  <c r="H211" i="46"/>
  <c r="H181" i="46"/>
  <c r="H237" i="46"/>
  <c r="H80" i="46"/>
  <c r="H188" i="46"/>
  <c r="H286" i="46"/>
  <c r="H327" i="46"/>
  <c r="H12" i="44" l="1"/>
  <c r="G20" i="44"/>
  <c r="H20" i="44"/>
  <c r="H338" i="46"/>
  <c r="H336" i="46"/>
  <c r="H332" i="46"/>
  <c r="H328" i="46"/>
  <c r="H326" i="46"/>
  <c r="H320" i="46"/>
  <c r="H318" i="46"/>
  <c r="H314" i="46"/>
  <c r="H312" i="46"/>
  <c r="H310" i="46"/>
  <c r="H304" i="46"/>
  <c r="H302" i="46"/>
  <c r="H300" i="46"/>
  <c r="H290" i="46"/>
  <c r="H288" i="46"/>
  <c r="H284" i="46"/>
  <c r="H282" i="46"/>
  <c r="H280" i="46"/>
  <c r="H278" i="46"/>
  <c r="H276" i="46"/>
  <c r="H272" i="46"/>
  <c r="H270" i="46"/>
  <c r="H268" i="46"/>
  <c r="H266" i="46"/>
  <c r="H262" i="46"/>
  <c r="H260" i="46"/>
  <c r="H256" i="46"/>
  <c r="H254" i="46"/>
  <c r="H246" i="46"/>
  <c r="H244" i="46"/>
  <c r="H242" i="46"/>
  <c r="H240" i="46"/>
  <c r="H238" i="46"/>
  <c r="H234" i="46"/>
  <c r="H232" i="46"/>
  <c r="H230" i="46"/>
  <c r="H228" i="46"/>
  <c r="H226" i="46"/>
  <c r="H222" i="46"/>
  <c r="H218" i="46"/>
  <c r="H216" i="46"/>
  <c r="H206" i="46"/>
  <c r="H204" i="46"/>
  <c r="H202" i="46"/>
  <c r="H186" i="46"/>
  <c r="H178" i="46"/>
  <c r="H158" i="46"/>
  <c r="H148" i="46"/>
  <c r="H134" i="46"/>
  <c r="H98" i="46"/>
  <c r="H64" i="46"/>
  <c r="H58" i="46"/>
  <c r="H168" i="46"/>
  <c r="H93" i="46"/>
  <c r="H233" i="46"/>
  <c r="H36" i="46"/>
  <c r="H173" i="46"/>
  <c r="H351" i="46"/>
  <c r="H176" i="46"/>
  <c r="H107" i="46"/>
  <c r="H249" i="46"/>
  <c r="H43" i="46"/>
  <c r="H317" i="46"/>
  <c r="H154" i="46"/>
  <c r="H196" i="46"/>
  <c r="H247" i="46"/>
  <c r="H200" i="46"/>
  <c r="H166" i="46"/>
  <c r="H289" i="46"/>
  <c r="H21" i="46"/>
  <c r="H111" i="46"/>
  <c r="H122" i="46"/>
  <c r="H40" i="46"/>
  <c r="H313" i="46"/>
  <c r="H248" i="46"/>
  <c r="H224" i="46"/>
  <c r="H46" i="46"/>
  <c r="H287" i="46"/>
  <c r="H18" i="46"/>
  <c r="H47" i="46"/>
  <c r="H160" i="46"/>
  <c r="H365" i="46"/>
  <c r="H99" i="46"/>
  <c r="H84" i="46"/>
  <c r="H172" i="46"/>
  <c r="H333" i="46"/>
  <c r="H55" i="46"/>
  <c r="H293" i="46"/>
  <c r="H165" i="46"/>
  <c r="H151" i="46"/>
  <c r="H227" i="46"/>
  <c r="H229" i="46"/>
  <c r="H377" i="46"/>
  <c r="H91" i="46"/>
  <c r="H241" i="46"/>
  <c r="H269" i="46"/>
  <c r="H251" i="46"/>
  <c r="H397" i="46"/>
  <c r="H349" i="46"/>
  <c r="H129" i="46"/>
  <c r="H201" i="46"/>
  <c r="H63" i="46"/>
  <c r="H121" i="46"/>
  <c r="H117" i="46"/>
  <c r="H341" i="46"/>
  <c r="H77" i="46"/>
  <c r="H375" i="46"/>
  <c r="H199" i="46"/>
  <c r="H35" i="46"/>
  <c r="H137" i="46"/>
  <c r="H159" i="46"/>
  <c r="H103" i="46"/>
  <c r="H381" i="46"/>
  <c r="H123" i="46"/>
  <c r="H141" i="46"/>
  <c r="H263" i="46"/>
  <c r="H399" i="46"/>
  <c r="H177" i="46"/>
  <c r="H167" i="46"/>
  <c r="H161" i="46"/>
  <c r="H363" i="46"/>
  <c r="H189" i="46"/>
  <c r="H239" i="46"/>
  <c r="H321" i="46"/>
  <c r="H27" i="46"/>
  <c r="H127" i="46"/>
  <c r="H395" i="46"/>
  <c r="H25" i="46"/>
  <c r="H393" i="46"/>
  <c r="H217" i="46"/>
  <c r="H207" i="46"/>
  <c r="H367" i="46"/>
  <c r="H383" i="46"/>
  <c r="H337" i="46"/>
  <c r="H361" i="46"/>
  <c r="H101" i="46"/>
  <c r="H75" i="46"/>
  <c r="H385" i="46"/>
  <c r="H307" i="46"/>
  <c r="H355" i="46"/>
  <c r="H17" i="46"/>
  <c r="H157" i="46"/>
  <c r="H139" i="46"/>
  <c r="H219" i="46"/>
  <c r="H373" i="46"/>
  <c r="H271" i="46"/>
  <c r="H59" i="46"/>
  <c r="H281" i="46"/>
  <c r="H353" i="46"/>
  <c r="H89" i="46"/>
  <c r="H145" i="46"/>
  <c r="H221" i="46"/>
  <c r="H203" i="46"/>
  <c r="H329" i="46"/>
  <c r="H95" i="46"/>
  <c r="H243" i="46"/>
  <c r="H65" i="46"/>
  <c r="H215" i="46"/>
  <c r="H125" i="46"/>
  <c r="H45" i="46"/>
  <c r="H245" i="46"/>
  <c r="H169" i="46"/>
  <c r="H347" i="46"/>
  <c r="H71" i="46"/>
  <c r="H81" i="46"/>
  <c r="H135" i="46"/>
  <c r="H79" i="46"/>
  <c r="H149" i="46"/>
  <c r="H195" i="46"/>
  <c r="H325" i="46"/>
  <c r="H37" i="46"/>
  <c r="H357" i="46"/>
  <c r="H339" i="46"/>
  <c r="H15" i="46"/>
  <c r="H119" i="46"/>
  <c r="H323" i="46"/>
  <c r="H291" i="46"/>
  <c r="H66" i="46"/>
  <c r="H193" i="46"/>
  <c r="H295" i="46"/>
  <c r="H277" i="46"/>
  <c r="H153" i="46"/>
  <c r="H83" i="46"/>
  <c r="H265" i="46"/>
  <c r="H175" i="46"/>
  <c r="H273" i="46"/>
  <c r="H28" i="46"/>
  <c r="H209" i="46"/>
  <c r="H73" i="46"/>
  <c r="H205" i="46"/>
  <c r="H155" i="46"/>
  <c r="H49" i="46"/>
  <c r="H57" i="46"/>
  <c r="H26" i="46"/>
  <c r="H53" i="46"/>
  <c r="H143" i="46"/>
  <c r="H369" i="46"/>
  <c r="H335" i="46"/>
  <c r="H31" i="46"/>
  <c r="H85" i="46"/>
  <c r="H131" i="46"/>
  <c r="H309" i="46"/>
  <c r="H147" i="46"/>
  <c r="H61" i="46"/>
  <c r="H319" i="46"/>
  <c r="H11" i="46"/>
  <c r="H389" i="46"/>
  <c r="H301" i="46"/>
  <c r="H88" i="46"/>
  <c r="H164" i="46"/>
  <c r="H115" i="46"/>
  <c r="H294" i="46"/>
  <c r="H180" i="46"/>
  <c r="H258" i="46"/>
  <c r="H250" i="46"/>
  <c r="H39" i="46"/>
  <c r="H60" i="46"/>
  <c r="H132" i="46"/>
  <c r="H140" i="46"/>
  <c r="H22" i="46"/>
  <c r="H198" i="46"/>
  <c r="H253" i="46"/>
  <c r="H223" i="46"/>
  <c r="H50" i="46"/>
  <c r="H267" i="46"/>
  <c r="H41" i="46"/>
  <c r="H146" i="46"/>
  <c r="H124" i="46"/>
  <c r="H183" i="46"/>
  <c r="H52" i="46"/>
  <c r="H231" i="46"/>
  <c r="H210" i="46"/>
  <c r="H275" i="46"/>
  <c r="H70" i="46"/>
  <c r="H68" i="46"/>
  <c r="H174" i="46"/>
  <c r="H345" i="46"/>
  <c r="H184" i="46"/>
  <c r="H171" i="46"/>
  <c r="H359" i="46"/>
  <c r="H279" i="46"/>
  <c r="H214" i="46"/>
  <c r="H208" i="46"/>
  <c r="H192" i="46"/>
  <c r="H182" i="46"/>
  <c r="H162" i="46"/>
  <c r="H156" i="46"/>
  <c r="H152" i="46"/>
  <c r="H150" i="46"/>
  <c r="H144" i="46"/>
  <c r="H138" i="46"/>
  <c r="H136" i="46"/>
  <c r="H130" i="46"/>
  <c r="H120" i="46"/>
  <c r="H112" i="46"/>
  <c r="H104" i="46"/>
  <c r="H102" i="46"/>
  <c r="H92" i="46"/>
  <c r="H90" i="46"/>
  <c r="H82" i="46"/>
  <c r="H78" i="46"/>
  <c r="H76" i="46"/>
  <c r="H74" i="46"/>
  <c r="H72" i="46"/>
  <c r="H62" i="46"/>
  <c r="H48" i="46"/>
  <c r="H32" i="46"/>
  <c r="H16" i="46"/>
  <c r="H14" i="46"/>
  <c r="H12" i="46"/>
  <c r="G26" i="44"/>
  <c r="G19" i="44"/>
</calcChain>
</file>

<file path=xl/sharedStrings.xml><?xml version="1.0" encoding="utf-8"?>
<sst xmlns="http://schemas.openxmlformats.org/spreadsheetml/2006/main" count="759" uniqueCount="240">
  <si>
    <t xml:space="preserve"> </t>
  </si>
  <si>
    <t>KE-Ao-01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</si>
  <si>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</si>
  <si>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</si>
  <si>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</si>
  <si>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</si>
  <si>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</si>
  <si>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</si>
  <si>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</si>
  <si>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</si>
  <si>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</si>
  <si>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</si>
  <si>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</si>
  <si>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</si>
  <si>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</si>
  <si>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</si>
  <si>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</si>
  <si>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</si>
  <si>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</si>
  <si>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Célok</t>
  </si>
  <si>
    <t>Hivatkozás</t>
  </si>
  <si>
    <t>Következtetés:</t>
  </si>
  <si>
    <t>Főlap - főkönyvi kivonat egyeztetés</t>
  </si>
  <si>
    <t>Anyagköltség</t>
  </si>
  <si>
    <t>Könyvvizsgálati munkaprogram; EO_mpr</t>
  </si>
  <si>
    <t>KE-Ao-02</t>
  </si>
  <si>
    <t>Kartonok</t>
  </si>
  <si>
    <t>Aktivált saját teljesítmények</t>
  </si>
  <si>
    <t>Anyagjellegű ráfordítások</t>
  </si>
  <si>
    <t>Személyi jellegű ráfordítások</t>
  </si>
  <si>
    <t>Értékcsökkenés</t>
  </si>
  <si>
    <t>KE-Ao</t>
  </si>
  <si>
    <t>%</t>
  </si>
  <si>
    <t xml:space="preserve">Eltérés </t>
  </si>
  <si>
    <t>Fordulónap:</t>
  </si>
  <si>
    <t>R/Né</t>
  </si>
  <si>
    <t>MUNKAPROGRAM AZ ÜZEMI (ÜZLETI) TEVÉKENYSÉG EREDMÉNYE  VIZSGÁLATÁHOZ (Összköltség eljárással)</t>
  </si>
  <si>
    <t>Az Eredmény és a Következtetés a konkrét vizsgálat alapján módosítandó!</t>
  </si>
  <si>
    <t>MUNKALAP</t>
  </si>
  <si>
    <t>Munkaprogram</t>
  </si>
  <si>
    <t>Főlap</t>
  </si>
  <si>
    <t>Főkönyvi egyeztetés</t>
  </si>
  <si>
    <t>Ügyfél neve:</t>
  </si>
  <si>
    <t>Munkalap</t>
  </si>
  <si>
    <t>Ellenőrizte:</t>
  </si>
  <si>
    <t>Eredmény:</t>
  </si>
  <si>
    <t>ÜZEMI (ÜZLETI) TEVÉKENYSÉG EREDMÉNYE (Összköltség eljárással)</t>
  </si>
  <si>
    <t>ÜZEMI TEVÉKENYSÉG EREDMÉNYE</t>
  </si>
  <si>
    <t>KE-Ao-10-M</t>
  </si>
  <si>
    <t xml:space="preserve">KE-Ao-10-M </t>
  </si>
  <si>
    <t>Végrehajtási lényegesség</t>
  </si>
  <si>
    <t>JELENTŐS</t>
  </si>
  <si>
    <t>ELTÉRÉS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</si>
  <si>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</si>
  <si>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</si>
  <si>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</si>
  <si>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</si>
  <si>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</si>
  <si>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</si>
  <si>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</si>
  <si>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</si>
  <si>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</si>
  <si>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</si>
  <si>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</si>
  <si>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</si>
  <si>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</si>
  <si>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</si>
  <si>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</si>
  <si>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</si>
  <si>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</si>
  <si>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</si>
  <si>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</si>
  <si>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</si>
  <si>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</si>
  <si>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</si>
  <si>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</si>
  <si>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</si>
  <si>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</si>
  <si>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</si>
  <si>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</si>
  <si>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</si>
  <si>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</si>
  <si>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</si>
  <si>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</si>
  <si>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</si>
  <si>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</si>
  <si>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KE-Ao-10-E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</si>
  <si>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</si>
  <si>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</si>
  <si>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</si>
  <si>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</si>
  <si>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</si>
  <si>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</si>
  <si>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 xml:space="preserve">                                                            </t>
  </si>
  <si>
    <t>ÜZEMI (ÜZLETI) TEVÉKENYSÉG EREDMÉNY DOKUMENTÁCIÓ ELLENŐRZÉSE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</si>
  <si>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</si>
  <si>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</si>
  <si>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</si>
  <si>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</si>
  <si>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Vizsgálja meg a számlacsoport elszámolását a számlarendben!</t>
  </si>
  <si>
    <t>Állítsa össze az értékesítés nettó árbevételének eredménykimutatásban szereplő állományát a főkönyvi kivonat alapján!</t>
  </si>
  <si>
    <t>Ellenőrizze, hogy az eredménykimutatásban szereplő árbevétel a valóságnak megfelel! /Válasszon ki tetszőlegesen egy időszakot és egyeztesse az adott hónapban könyvelt árbevételt és a kibocsátott számlákat!/</t>
  </si>
  <si>
    <t xml:space="preserve">Végezze el a tárgyidőszaki és a bázisidőszaki árbevétel közötti változás kimutatását, elemzését! 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</si>
  <si>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</si>
  <si>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</si>
  <si>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</si>
  <si>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</si>
  <si>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</si>
  <si>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</si>
  <si>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Vizsgálja meg, hogy a kiegészítő melléklet tartalmazza-e a szükséges adatokat az értékesítés árbevételéről!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</si>
  <si>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</si>
  <si>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</si>
  <si>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</si>
  <si>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</si>
  <si>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Erősíttesse meg bizonyos releváns szerződéses feltételeket és mellékmegállapodásokat illetve azok hiányát a vevőkkel.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</si>
  <si>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</si>
  <si>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>MÉ</t>
  </si>
  <si>
    <t xml:space="preserve">B </t>
  </si>
  <si>
    <t>TM</t>
  </si>
  <si>
    <t>M</t>
  </si>
  <si>
    <t>TB</t>
  </si>
  <si>
    <t>LE</t>
  </si>
  <si>
    <t>BÉ</t>
  </si>
  <si>
    <t>J</t>
  </si>
  <si>
    <t>TL</t>
  </si>
  <si>
    <t>Állítsa össze a bevételek eredménykimutatásban szereplő állományát a főkönyvi kivonat alapján!</t>
  </si>
  <si>
    <t>Vizsgálja meg, hogy a bevételek bizonylatokkal megfelelően dokumentáltak-e /jelentősebb, egyedi tételeknél, illetve szúrópróba ellenőrzés/!</t>
  </si>
  <si>
    <t>Végezze el a tárgyidőszaki és a bázisidőszaki bevételek közötti változás kimutatását, a változás okainak elemzését!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</si>
  <si>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</si>
  <si>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</si>
  <si>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Készítsen jogcímenkénti kimutatást az egyéb bevételek eredménykimutatásban szereplő állományáról a főkönyvi kivonat alapján!</t>
  </si>
  <si>
    <t>Ellenőrizze az – egyéb – halasztott bevételek elszámolását!</t>
  </si>
  <si>
    <t xml:space="preserve">Vizsgálja meg az értékvesztés, terven felüli értékcsökkenés visszaírásának egyéb bevételkénti elszámolását! 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</si>
  <si>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</si>
  <si>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</si>
  <si>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LM</t>
  </si>
  <si>
    <t>MT</t>
  </si>
  <si>
    <t>TE</t>
  </si>
  <si>
    <t>LÉT</t>
  </si>
  <si>
    <t>BM</t>
  </si>
  <si>
    <t>ÉBM</t>
  </si>
  <si>
    <t>A kapcsolódó eredménykimutatás sorok összeállítása a főkönyvi kivonatból.</t>
  </si>
  <si>
    <t>A tárgyidőszaki és a bázisidőszaki aktivált teljesítmények közötti változás kimutatása, a változás okainak elemzése.</t>
  </si>
  <si>
    <t>Az aktivált teljesítmények tárgyi eszköz és készlet kartonjainak, valamint a kapcsolódó költség főkönyvi kartonjainak ellenőrzése a könyvelés ellenszámláinak vonatkozásában.</t>
  </si>
  <si>
    <t>Vizsgálja meg az STK elszámolt értékvesztését és visszaírását!</t>
  </si>
  <si>
    <t>A mérleg STK-einek állományváltozása megegyezik-e az eredménykimutatás megfelelő sorával?</t>
  </si>
  <si>
    <t>Az aktivált saját teljesítmények költségkalkulációinak ellenőrzése.</t>
  </si>
  <si>
    <t>6-7-es számlaosztály (8 számlaosztály) elszámolásrendszere, illetve az aktivált saját teljesítmények elszámolásának összhangja.</t>
  </si>
  <si>
    <t>Saját termelésű készletek sajátos elszámolásának érvényesülése az aktivált saját teljesítmények elszámolásában.</t>
  </si>
  <si>
    <t>K</t>
  </si>
  <si>
    <t>P</t>
  </si>
  <si>
    <t>PÉ</t>
  </si>
  <si>
    <t>TP</t>
  </si>
  <si>
    <t>T</t>
  </si>
  <si>
    <t>TÉ</t>
  </si>
  <si>
    <t>Állítsa össze a kapcsolódó eredménykimutatás sorokat a főkönyvi kivonatból!</t>
  </si>
  <si>
    <t>Ellenőrizze minden költségszámlán a jelentősebb költségelszámolások alapbizonylatait /számlák, szállítólevelek ellenőrzése, egyeztetés a főkönyvi nyilvántartásokkal/!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</si>
  <si>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</si>
  <si>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</si>
  <si>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</si>
  <si>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</si>
  <si>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</si>
  <si>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</si>
  <si>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Vizsgálja meg, hogy a kiegészítő melléklet tartalmazza-e a szükséges adatokat az anyagjellegű ráfordításokról!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</si>
  <si>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</si>
  <si>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</si>
  <si>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</si>
  <si>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</si>
  <si>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ME</t>
  </si>
  <si>
    <t>MÉE</t>
  </si>
  <si>
    <t>L</t>
  </si>
  <si>
    <t>TME</t>
  </si>
  <si>
    <t>Vizsgálja meg a közvetített szolgáltatások nyilvántartásának teljeskörűségét, zártságát!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</si>
  <si>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</si>
  <si>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</si>
  <si>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</si>
  <si>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Vizsgálja meg, hogy a kiegészítő melléklet tartalmazza-e a szükséges adatokat a ráfordításokról!</t>
  </si>
  <si>
    <t>Ellenőrizze a ráfordításként (8-as számlaosztály) elszámolt alvállalkozói teljesítmények, közvetített szolgáltatások kapcsolódó árbevételeinek elszámolását!</t>
  </si>
  <si>
    <t>Vizsgálja meg az ELÁBÉ és a vonatozó értékesítési árbevétel viszonyát /fedezeti összeg számítás/ és egyeztesse a bázisidőszak adataival, elemezze a változásokat!</t>
  </si>
  <si>
    <t>MÉT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</si>
  <si>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</si>
  <si>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</si>
  <si>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</si>
  <si>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Vizsgálja meg, hogy a kiegészítő melléklet tartalmazza-e a szükséges adatokat a személyi jellegű ráfordításokról!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</si>
  <si>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</si>
  <si>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</si>
  <si>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MTE</t>
  </si>
  <si>
    <t>Készítsen jogcímenkénti kimutatást a ráfordítások eredménykimutatásban szereplő állományáról a főkönyvi kivonat alapján!</t>
  </si>
  <si>
    <t>Értékelje, hogy a nagy összegű és szokatlan ráfordítások helyénvalóak-e, és ha bármely kétely merül fel, jelentheti-e mindez csalás lehetőségét!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</si>
  <si>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</si>
  <si>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</si>
  <si>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</si>
  <si>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</si>
  <si>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Erősíttese meg a vevőkkel a bónusszal kapcsolatos szerződéses feltételek és mellékmegállapodások meglétét vagy hiányát, illetve adott eseten a bónuszra jogosító forgalom nagyságát.</t>
  </si>
  <si>
    <t>LME</t>
  </si>
  <si>
    <t>Vizsgált terület kockázatbecslés alapján való minősítése:</t>
  </si>
  <si>
    <t>Lényeges hibás állítás kockázatának becslése:</t>
  </si>
  <si>
    <t>KE-Ao-AJR</t>
  </si>
  <si>
    <t>KE-Ao-EB</t>
  </si>
  <si>
    <t>KE-Ao-AST</t>
  </si>
  <si>
    <t>KE-Ao-ENA</t>
  </si>
  <si>
    <t>KE-Ao-SZJR</t>
  </si>
  <si>
    <t>KE-Ao-ECS</t>
  </si>
  <si>
    <t>KE-Ao-ER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</si>
  <si>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</si>
  <si>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</si>
  <si>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 terven felüli értékcsökkenés elszámolását!</t>
  </si>
  <si>
    <t>Ellenőrizze az elszámolt terven felüli értékcsökkenés visszaírását!</t>
  </si>
  <si>
    <t>Vizsgálja meg a befektetési tükröt!</t>
  </si>
  <si>
    <t>Egyeztesse az 1-es és az 5-ös, 8-as számlaosztályban elszámolt tárgyidőszaki amortizációt!</t>
  </si>
  <si>
    <t>Ellenőrizze a terv szerinti és a terven felüli amortizáció elkülönített kimutatását!</t>
  </si>
  <si>
    <t>TMB</t>
  </si>
  <si>
    <t>Értékesítés nettó árbevétele munkaprogram</t>
  </si>
  <si>
    <t>Aktivált saját teljesítmények munkaprogram</t>
  </si>
  <si>
    <t>Egyéb bevételek munkaprogram</t>
  </si>
  <si>
    <t>Anyag jellegű ráfordítások munkaprogram</t>
  </si>
  <si>
    <t>Értékcsökkenés munkaprogram</t>
  </si>
  <si>
    <t>Egyéb ráfordítások munkaprogram</t>
  </si>
  <si>
    <t>értékelése.</t>
  </si>
  <si>
    <t>Vizsgálja meg, hogy a kiegészítő melléklet tartalmazza-e a szükséges adatokat az egyéb bevételekről!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</si>
  <si>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</si>
  <si>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Vizsgálja meg, hogy a kiegészítő melléklet tartalmazza-e a szükséges adatokat az egyéb ráfordításairól!</t>
  </si>
  <si>
    <t>Vizsgálja meg, hogy a vállalkozás számára késedelmesen teljesített kifizetések után pénzügyileg teljesített késedelmi kamat és behajtási költségátalányt egyéb bevételként számolták-e el.</t>
  </si>
  <si>
    <t>TJL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</si>
  <si>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</si>
  <si>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Személyi jellegű ráfordítások munkaprogram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</si>
  <si>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</si>
  <si>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</si>
  <si>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</si>
  <si>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</si>
  <si>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</si>
  <si>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</si>
  <si>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</si>
  <si>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</si>
  <si>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</si>
  <si>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</si>
  <si>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</si>
  <si>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</si>
  <si>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</si>
  <si>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* Nettó árbevételre megállapított.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</si>
</sst>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73" formatCode="_-* #,##0.00\ _F_t_._-;\-* #,##0.00\ _F_t_._-;_-* &quot;-&quot;??\ _F_t_._-;_-@_-"/>
    <numFmt numFmtId="176" formatCode="#,##0_ ;[Red]\-#,##0\ "/>
    <numFmt numFmtId="180" formatCode="0_ ;[Red]\-0\ "/>
    <numFmt numFmtId="181" formatCode="0.00_ ;[Red]\-0.00\ 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3" fillId="0" borderId="0"/>
    <xf numFmtId="0" fontId="8" fillId="0" borderId="0"/>
    <xf numFmtId="0" fontId="44" fillId="0" borderId="0"/>
    <xf numFmtId="0" fontId="45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7" fillId="0" borderId="0">
      <alignment vertical="top"/>
    </xf>
    <xf numFmtId="0" fontId="1" fillId="0" borderId="0"/>
    <xf numFmtId="0" fontId="11" fillId="0" borderId="0"/>
    <xf numFmtId="0" fontId="6" fillId="0" borderId="0"/>
    <xf numFmtId="0" fontId="11" fillId="0" borderId="0"/>
    <xf numFmtId="0" fontId="43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36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4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3" fontId="19" fillId="2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6" fillId="0" borderId="0" xfId="61" applyFont="1" applyFill="1" applyAlignment="1">
      <alignment vertical="center" wrapText="1"/>
    </xf>
    <xf numFmtId="0" fontId="17" fillId="0" borderId="0" xfId="61" applyFont="1" applyFill="1"/>
    <xf numFmtId="0" fontId="16" fillId="0" borderId="1" xfId="0" applyFont="1" applyFill="1" applyBorder="1"/>
    <xf numFmtId="0" fontId="16" fillId="0" borderId="0" xfId="60" applyFont="1" applyFill="1" applyBorder="1"/>
    <xf numFmtId="0" fontId="16" fillId="0" borderId="0" xfId="6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60" applyFont="1" applyFill="1" applyBorder="1"/>
    <xf numFmtId="0" fontId="17" fillId="0" borderId="2" xfId="0" applyFont="1" applyFill="1" applyBorder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/>
    </xf>
    <xf numFmtId="0" fontId="19" fillId="3" borderId="6" xfId="0" applyFont="1" applyFill="1" applyBorder="1"/>
    <xf numFmtId="0" fontId="19" fillId="3" borderId="0" xfId="0" applyFont="1" applyFill="1" applyBorder="1"/>
    <xf numFmtId="3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5" fillId="3" borderId="0" xfId="0" applyFont="1" applyFill="1"/>
    <xf numFmtId="3" fontId="12" fillId="3" borderId="0" xfId="0" applyNumberFormat="1" applyFont="1" applyFill="1"/>
    <xf numFmtId="0" fontId="12" fillId="3" borderId="1" xfId="0" applyFont="1" applyFill="1" applyBorder="1"/>
    <xf numFmtId="0" fontId="19" fillId="3" borderId="7" xfId="0" applyFont="1" applyFill="1" applyBorder="1"/>
    <xf numFmtId="0" fontId="15" fillId="3" borderId="0" xfId="0" applyFont="1" applyFill="1" applyAlignment="1">
      <alignment horizontal="left"/>
    </xf>
    <xf numFmtId="0" fontId="27" fillId="3" borderId="0" xfId="33" applyFont="1" applyFill="1"/>
    <xf numFmtId="0" fontId="20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0" fillId="3" borderId="0" xfId="33" applyFont="1" applyFill="1" applyAlignment="1">
      <alignment horizontal="right"/>
    </xf>
    <xf numFmtId="0" fontId="20" fillId="3" borderId="0" xfId="33" applyFont="1" applyFill="1"/>
    <xf numFmtId="0" fontId="21" fillId="3" borderId="0" xfId="33" applyFont="1" applyFill="1" applyAlignment="1">
      <alignment vertical="top" wrapText="1"/>
    </xf>
    <xf numFmtId="0" fontId="16" fillId="3" borderId="8" xfId="57" applyFont="1" applyFill="1" applyBorder="1" applyAlignment="1">
      <alignment horizontal="left" vertical="top"/>
    </xf>
    <xf numFmtId="0" fontId="16" fillId="3" borderId="8" xfId="57" applyFont="1" applyFill="1" applyBorder="1" applyAlignment="1">
      <alignment horizontal="left" vertical="top" wrapText="1"/>
    </xf>
    <xf numFmtId="0" fontId="22" fillId="3" borderId="8" xfId="33" applyFont="1" applyFill="1" applyBorder="1" applyAlignment="1">
      <alignment horizontal="left" vertical="top" wrapText="1"/>
    </xf>
    <xf numFmtId="0" fontId="29" fillId="3" borderId="0" xfId="33" applyFont="1" applyFill="1" applyAlignment="1">
      <alignment vertical="top" wrapText="1"/>
    </xf>
    <xf numFmtId="0" fontId="29" fillId="3" borderId="2" xfId="33" applyFont="1" applyFill="1" applyBorder="1"/>
    <xf numFmtId="0" fontId="29" fillId="3" borderId="2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1" xfId="0" applyFont="1" applyFill="1" applyBorder="1"/>
    <xf numFmtId="0" fontId="16" fillId="3" borderId="9" xfId="0" applyFont="1" applyFill="1" applyBorder="1"/>
    <xf numFmtId="0" fontId="17" fillId="3" borderId="10" xfId="60" applyFont="1" applyFill="1" applyBorder="1"/>
    <xf numFmtId="0" fontId="17" fillId="3" borderId="9" xfId="0" applyFont="1" applyFill="1" applyBorder="1"/>
    <xf numFmtId="0" fontId="16" fillId="3" borderId="11" xfId="0" applyFont="1" applyFill="1" applyBorder="1"/>
    <xf numFmtId="0" fontId="17" fillId="3" borderId="7" xfId="0" applyFont="1" applyFill="1" applyBorder="1"/>
    <xf numFmtId="0" fontId="17" fillId="3" borderId="1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6" fillId="3" borderId="9" xfId="0" applyFont="1" applyFill="1" applyBorder="1" applyAlignment="1">
      <alignment horizontal="right"/>
    </xf>
    <xf numFmtId="0" fontId="12" fillId="3" borderId="9" xfId="0" applyFont="1" applyFill="1" applyBorder="1"/>
    <xf numFmtId="0" fontId="12" fillId="3" borderId="7" xfId="0" applyFont="1" applyFill="1" applyBorder="1"/>
    <xf numFmtId="0" fontId="19" fillId="3" borderId="12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9" xfId="0" applyFont="1" applyFill="1" applyBorder="1" applyAlignment="1"/>
    <xf numFmtId="0" fontId="16" fillId="3" borderId="9" xfId="0" applyFont="1" applyFill="1" applyBorder="1" applyAlignment="1"/>
    <xf numFmtId="0" fontId="16" fillId="3" borderId="12" xfId="0" applyFont="1" applyFill="1" applyBorder="1"/>
    <xf numFmtId="0" fontId="12" fillId="3" borderId="6" xfId="0" applyFont="1" applyFill="1" applyBorder="1"/>
    <xf numFmtId="0" fontId="12" fillId="3" borderId="13" xfId="0" applyFont="1" applyFill="1" applyBorder="1" applyAlignment="1">
      <alignment horizontal="left"/>
    </xf>
    <xf numFmtId="3" fontId="16" fillId="3" borderId="0" xfId="0" applyNumberFormat="1" applyFont="1" applyFill="1" applyBorder="1"/>
    <xf numFmtId="0" fontId="24" fillId="3" borderId="0" xfId="14" applyFont="1" applyFill="1" applyAlignment="1" applyProtection="1"/>
    <xf numFmtId="0" fontId="17" fillId="3" borderId="0" xfId="0" applyFont="1" applyFill="1" applyAlignment="1">
      <alignment horizontal="right"/>
    </xf>
    <xf numFmtId="0" fontId="25" fillId="3" borderId="0" xfId="14" applyFont="1" applyFill="1" applyAlignment="1" applyProtection="1"/>
    <xf numFmtId="3" fontId="17" fillId="3" borderId="0" xfId="0" applyNumberFormat="1" applyFont="1" applyFill="1"/>
    <xf numFmtId="0" fontId="26" fillId="2" borderId="0" xfId="0" applyFont="1" applyFill="1"/>
    <xf numFmtId="0" fontId="16" fillId="0" borderId="0" xfId="61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9" fontId="12" fillId="2" borderId="8" xfId="0" applyNumberFormat="1" applyFont="1" applyFill="1" applyBorder="1"/>
    <xf numFmtId="0" fontId="30" fillId="3" borderId="0" xfId="14" applyFont="1" applyFill="1" applyAlignment="1" applyProtection="1">
      <alignment horizontal="left"/>
    </xf>
    <xf numFmtId="176" fontId="19" fillId="3" borderId="0" xfId="0" applyNumberFormat="1" applyFont="1" applyFill="1"/>
    <xf numFmtId="176" fontId="12" fillId="3" borderId="9" xfId="0" applyNumberFormat="1" applyFont="1" applyFill="1" applyBorder="1"/>
    <xf numFmtId="176" fontId="12" fillId="0" borderId="12" xfId="0" applyNumberFormat="1" applyFont="1" applyFill="1" applyBorder="1" applyAlignment="1">
      <alignment horizontal="center"/>
    </xf>
    <xf numFmtId="176" fontId="12" fillId="0" borderId="7" xfId="0" applyNumberFormat="1" applyFont="1" applyFill="1" applyBorder="1" applyAlignment="1">
      <alignment horizontal="center"/>
    </xf>
    <xf numFmtId="176" fontId="12" fillId="3" borderId="0" xfId="0" applyNumberFormat="1" applyFont="1" applyFill="1"/>
    <xf numFmtId="176" fontId="12" fillId="3" borderId="10" xfId="0" applyNumberFormat="1" applyFont="1" applyFill="1" applyBorder="1"/>
    <xf numFmtId="180" fontId="19" fillId="0" borderId="0" xfId="0" applyNumberFormat="1" applyFont="1" applyFill="1"/>
    <xf numFmtId="0" fontId="12" fillId="0" borderId="12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31" fillId="0" borderId="0" xfId="0" applyFont="1" applyFill="1"/>
    <xf numFmtId="180" fontId="19" fillId="0" borderId="14" xfId="0" applyNumberFormat="1" applyFont="1" applyFill="1" applyBorder="1"/>
    <xf numFmtId="176" fontId="12" fillId="3" borderId="12" xfId="0" applyNumberFormat="1" applyFont="1" applyFill="1" applyBorder="1"/>
    <xf numFmtId="176" fontId="12" fillId="3" borderId="15" xfId="0" applyNumberFormat="1" applyFont="1" applyFill="1" applyBorder="1"/>
    <xf numFmtId="0" fontId="12" fillId="0" borderId="16" xfId="0" applyFont="1" applyFill="1" applyBorder="1"/>
    <xf numFmtId="0" fontId="18" fillId="0" borderId="10" xfId="0" applyFont="1" applyFill="1" applyBorder="1"/>
    <xf numFmtId="0" fontId="16" fillId="3" borderId="12" xfId="0" applyFont="1" applyFill="1" applyBorder="1" applyAlignment="1">
      <alignment horizontal="right"/>
    </xf>
    <xf numFmtId="176" fontId="12" fillId="5" borderId="17" xfId="0" applyNumberFormat="1" applyFont="1" applyFill="1" applyBorder="1"/>
    <xf numFmtId="176" fontId="12" fillId="0" borderId="1" xfId="0" applyNumberFormat="1" applyFont="1" applyFill="1" applyBorder="1" applyAlignment="1">
      <alignment horizontal="center"/>
    </xf>
    <xf numFmtId="176" fontId="12" fillId="5" borderId="18" xfId="0" applyNumberFormat="1" applyFont="1" applyFill="1" applyBorder="1" applyAlignment="1">
      <alignment horizontal="center"/>
    </xf>
    <xf numFmtId="176" fontId="12" fillId="5" borderId="19" xfId="0" applyNumberFormat="1" applyFont="1" applyFill="1" applyBorder="1" applyAlignment="1">
      <alignment horizontal="center"/>
    </xf>
    <xf numFmtId="0" fontId="47" fillId="2" borderId="0" xfId="33" applyFont="1" applyFill="1"/>
    <xf numFmtId="0" fontId="16" fillId="3" borderId="1" xfId="57" applyFont="1" applyFill="1" applyBorder="1" applyAlignment="1">
      <alignment horizontal="left" vertical="top" wrapText="1"/>
    </xf>
    <xf numFmtId="0" fontId="16" fillId="3" borderId="9" xfId="57" applyFont="1" applyFill="1" applyBorder="1" applyAlignment="1">
      <alignment horizontal="left" vertical="top" wrapText="1"/>
    </xf>
    <xf numFmtId="0" fontId="16" fillId="3" borderId="10" xfId="57" applyFont="1" applyFill="1" applyBorder="1" applyAlignment="1">
      <alignment horizontal="left" vertical="top" wrapText="1"/>
    </xf>
    <xf numFmtId="0" fontId="20" fillId="3" borderId="2" xfId="33" applyFont="1" applyFill="1" applyBorder="1" applyAlignment="1">
      <alignment horizontal="center"/>
    </xf>
    <xf numFmtId="0" fontId="20" fillId="3" borderId="2" xfId="33" applyFont="1" applyFill="1" applyBorder="1" applyAlignment="1">
      <alignment horizontal="center" vertical="top" wrapText="1"/>
    </xf>
    <xf numFmtId="0" fontId="29" fillId="3" borderId="2" xfId="33" applyFont="1" applyFill="1" applyBorder="1" applyAlignment="1">
      <alignment horizontal="center"/>
    </xf>
    <xf numFmtId="0" fontId="28" fillId="6" borderId="2" xfId="14" applyFont="1" applyFill="1" applyBorder="1" applyAlignment="1" applyProtection="1"/>
    <xf numFmtId="0" fontId="14" fillId="6" borderId="2" xfId="0" applyFont="1" applyFill="1" applyBorder="1"/>
    <xf numFmtId="14" fontId="17" fillId="3" borderId="0" xfId="59" applyNumberFormat="1" applyFont="1" applyFill="1"/>
    <xf numFmtId="0" fontId="17" fillId="3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0" xfId="0" applyFont="1" applyFill="1"/>
    <xf numFmtId="0" fontId="17" fillId="3" borderId="0" xfId="0" applyFont="1" applyFill="1" applyBorder="1" applyAlignment="1">
      <alignment vertical="center"/>
    </xf>
    <xf numFmtId="0" fontId="14" fillId="6" borderId="0" xfId="0" applyFont="1" applyFill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6" fillId="6" borderId="0" xfId="60" applyFont="1" applyFill="1" applyBorder="1"/>
    <xf numFmtId="0" fontId="17" fillId="0" borderId="0" xfId="0" applyFont="1"/>
    <xf numFmtId="0" fontId="17" fillId="7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/>
    <xf numFmtId="0" fontId="16" fillId="3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48" fillId="0" borderId="0" xfId="0" applyFont="1"/>
    <xf numFmtId="0" fontId="34" fillId="0" borderId="0" xfId="0" applyFont="1"/>
    <xf numFmtId="0" fontId="34" fillId="0" borderId="0" xfId="0" quotePrefix="1" applyFont="1"/>
    <xf numFmtId="0" fontId="34" fillId="0" borderId="0" xfId="0" applyFont="1" applyBorder="1"/>
    <xf numFmtId="14" fontId="34" fillId="0" borderId="0" xfId="0" applyNumberFormat="1" applyFont="1"/>
    <xf numFmtId="0" fontId="35" fillId="0" borderId="0" xfId="0" applyFont="1" applyAlignment="1">
      <alignment horizont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Fill="1" applyBorder="1"/>
    <xf numFmtId="0" fontId="16" fillId="3" borderId="0" xfId="60" applyFont="1" applyFill="1" applyBorder="1" applyAlignment="1">
      <alignment horizontal="left"/>
    </xf>
    <xf numFmtId="0" fontId="17" fillId="3" borderId="0" xfId="60" applyFont="1" applyFill="1" applyBorder="1"/>
    <xf numFmtId="0" fontId="14" fillId="6" borderId="2" xfId="0" applyFont="1" applyFill="1" applyBorder="1" applyAlignment="1">
      <alignment horizontal="center"/>
    </xf>
    <xf numFmtId="0" fontId="17" fillId="7" borderId="2" xfId="0" applyFont="1" applyFill="1" applyBorder="1"/>
    <xf numFmtId="0" fontId="16" fillId="7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176" fontId="19" fillId="3" borderId="0" xfId="0" applyNumberFormat="1" applyFont="1" applyFill="1" applyBorder="1"/>
    <xf numFmtId="180" fontId="19" fillId="0" borderId="0" xfId="0" applyNumberFormat="1" applyFont="1" applyFill="1" applyBorder="1"/>
    <xf numFmtId="0" fontId="18" fillId="2" borderId="0" xfId="0" applyFont="1" applyFill="1" applyBorder="1"/>
    <xf numFmtId="176" fontId="12" fillId="3" borderId="0" xfId="0" applyNumberFormat="1" applyFont="1" applyFill="1" applyBorder="1"/>
    <xf numFmtId="0" fontId="14" fillId="6" borderId="2" xfId="0" applyFont="1" applyFill="1" applyBorder="1" applyAlignment="1">
      <alignment horizontal="center"/>
    </xf>
    <xf numFmtId="0" fontId="17" fillId="8" borderId="0" xfId="0" applyFont="1" applyFill="1" applyAlignment="1">
      <alignment horizontal="left"/>
    </xf>
    <xf numFmtId="0" fontId="17" fillId="8" borderId="2" xfId="0" applyFont="1" applyFill="1" applyBorder="1" applyAlignment="1">
      <alignment vertical="top" wrapText="1"/>
    </xf>
    <xf numFmtId="0" fontId="16" fillId="0" borderId="0" xfId="59" applyFont="1" applyFill="1"/>
    <xf numFmtId="0" fontId="16" fillId="0" borderId="0" xfId="0" applyFont="1" applyFill="1" applyAlignment="1">
      <alignment horizontal="left" vertical="center"/>
    </xf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17" fillId="7" borderId="0" xfId="0" applyFont="1" applyFill="1"/>
    <xf numFmtId="0" fontId="49" fillId="2" borderId="0" xfId="30" applyFont="1" applyFill="1"/>
    <xf numFmtId="0" fontId="47" fillId="0" borderId="0" xfId="0" applyFont="1" applyFill="1"/>
    <xf numFmtId="0" fontId="50" fillId="3" borderId="0" xfId="0" applyFont="1" applyFill="1"/>
    <xf numFmtId="0" fontId="51" fillId="3" borderId="0" xfId="0" applyFont="1" applyFill="1"/>
    <xf numFmtId="0" fontId="47" fillId="3" borderId="0" xfId="33" applyFont="1" applyFill="1"/>
    <xf numFmtId="0" fontId="47" fillId="3" borderId="0" xfId="33" applyFont="1" applyFill="1" applyAlignment="1">
      <alignment horizontal="right"/>
    </xf>
    <xf numFmtId="176" fontId="12" fillId="0" borderId="0" xfId="0" applyNumberFormat="1" applyFont="1"/>
    <xf numFmtId="181" fontId="12" fillId="0" borderId="0" xfId="0" applyNumberFormat="1" applyFont="1" applyAlignment="1">
      <alignment horizontal="center"/>
    </xf>
    <xf numFmtId="0" fontId="17" fillId="7" borderId="22" xfId="0" applyFont="1" applyFill="1" applyBorder="1"/>
    <xf numFmtId="0" fontId="17" fillId="7" borderId="22" xfId="0" applyFont="1" applyFill="1" applyBorder="1" applyAlignment="1">
      <alignment horizontal="left"/>
    </xf>
    <xf numFmtId="3" fontId="17" fillId="7" borderId="22" xfId="0" applyNumberFormat="1" applyFont="1" applyFill="1" applyBorder="1"/>
    <xf numFmtId="3" fontId="17" fillId="7" borderId="22" xfId="0" applyNumberFormat="1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9" fillId="0" borderId="23" xfId="0" applyFont="1" applyFill="1" applyBorder="1"/>
    <xf numFmtId="0" fontId="40" fillId="0" borderId="0" xfId="0" applyFont="1" applyFill="1"/>
    <xf numFmtId="0" fontId="13" fillId="3" borderId="0" xfId="0" applyFont="1" applyFill="1" applyAlignment="1">
      <alignment horizontal="left"/>
    </xf>
    <xf numFmtId="176" fontId="12" fillId="3" borderId="24" xfId="0" applyNumberFormat="1" applyFont="1" applyFill="1" applyBorder="1"/>
    <xf numFmtId="176" fontId="12" fillId="3" borderId="24" xfId="0" applyNumberFormat="1" applyFont="1" applyFill="1" applyBorder="1" applyAlignment="1">
      <alignment horizontal="center"/>
    </xf>
    <xf numFmtId="176" fontId="12" fillId="3" borderId="24" xfId="0" applyNumberFormat="1" applyFont="1" applyFill="1" applyBorder="1" applyAlignment="1">
      <alignment vertical="center"/>
    </xf>
    <xf numFmtId="176" fontId="12" fillId="3" borderId="25" xfId="0" applyNumberFormat="1" applyFont="1" applyFill="1" applyBorder="1"/>
    <xf numFmtId="176" fontId="12" fillId="3" borderId="2" xfId="0" applyNumberFormat="1" applyFont="1" applyFill="1" applyBorder="1"/>
    <xf numFmtId="176" fontId="12" fillId="3" borderId="2" xfId="0" applyNumberFormat="1" applyFont="1" applyFill="1" applyBorder="1" applyAlignment="1">
      <alignment horizontal="center"/>
    </xf>
    <xf numFmtId="176" fontId="12" fillId="3" borderId="26" xfId="0" applyNumberFormat="1" applyFont="1" applyFill="1" applyBorder="1"/>
    <xf numFmtId="176" fontId="12" fillId="3" borderId="4" xfId="0" applyNumberFormat="1" applyFont="1" applyFill="1" applyBorder="1"/>
    <xf numFmtId="176" fontId="12" fillId="3" borderId="4" xfId="0" applyNumberFormat="1" applyFont="1" applyFill="1" applyBorder="1" applyAlignment="1">
      <alignment horizontal="center"/>
    </xf>
    <xf numFmtId="176" fontId="12" fillId="3" borderId="27" xfId="0" applyNumberFormat="1" applyFont="1" applyFill="1" applyBorder="1"/>
    <xf numFmtId="176" fontId="12" fillId="3" borderId="28" xfId="0" applyNumberFormat="1" applyFont="1" applyFill="1" applyBorder="1"/>
    <xf numFmtId="176" fontId="19" fillId="0" borderId="0" xfId="0" applyNumberFormat="1" applyFont="1" applyFill="1"/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1_Munka9" xfId="60"/>
    <cellStyle name="Normál_Munka9" xfId="61"/>
    <cellStyle name="Standard_BRPRINT" xfId="62"/>
    <cellStyle name="Százalék 2" xfId="63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200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A45</f>
        <v>0</v>
      </c>
      <c r="E2" s="190">
        <f>A47</f>
        <v>0</v>
      </c>
      <c r="F2" s="178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55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Alapa!D113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Alapa!E113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Értékesítés nettó árbevétele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39">
        <v>1</v>
      </c>
      <c r="B16" s="175" t="s">
        <v>99</v>
      </c>
      <c r="C16" s="159" t="s">
        <v>116</v>
      </c>
      <c r="D16" s="165"/>
      <c r="E16" s="144"/>
    </row>
    <row r="17" spans="1:5" ht="38.25" x14ac:dyDescent="0.3">
      <c r="A17" s="139">
        <v>2</v>
      </c>
      <c r="B17" s="175" t="s">
        <v>101</v>
      </c>
      <c r="C17" s="159" t="s">
        <v>118</v>
      </c>
      <c r="D17" s="165"/>
      <c r="E17" s="144"/>
    </row>
    <row r="18" spans="1:5" ht="38.25" x14ac:dyDescent="0.3">
      <c r="A18" s="139">
        <v>3</v>
      </c>
      <c r="B18" s="175" t="s">
        <v>103</v>
      </c>
      <c r="C18" s="159" t="s">
        <v>119</v>
      </c>
      <c r="D18" s="165"/>
      <c r="E18" s="144"/>
    </row>
    <row r="19" spans="1:5" ht="25.5" x14ac:dyDescent="0.3">
      <c r="A19" s="139">
        <v>4</v>
      </c>
      <c r="B19" s="175" t="s">
        <v>104</v>
      </c>
      <c r="C19" s="159" t="s">
        <v>119</v>
      </c>
      <c r="D19" s="165"/>
      <c r="E19" s="144"/>
    </row>
    <row r="20" spans="1:5" ht="25.5" x14ac:dyDescent="0.3">
      <c r="A20" s="139">
        <v>5</v>
      </c>
      <c r="B20" s="175" t="s">
        <v>105</v>
      </c>
      <c r="C20" s="159" t="s">
        <v>119</v>
      </c>
      <c r="D20" s="165"/>
      <c r="E20" s="144"/>
    </row>
    <row r="21" spans="1:5" ht="38.25" x14ac:dyDescent="0.3">
      <c r="A21" s="139">
        <v>6</v>
      </c>
      <c r="B21" s="175" t="s">
        <v>106</v>
      </c>
      <c r="C21" s="159" t="s">
        <v>116</v>
      </c>
      <c r="D21" s="165"/>
      <c r="E21" s="144"/>
    </row>
    <row r="22" spans="1:5" ht="25.5" x14ac:dyDescent="0.3">
      <c r="A22" s="139">
        <v>7</v>
      </c>
      <c r="B22" s="175" t="s">
        <v>107</v>
      </c>
      <c r="C22" s="159" t="s">
        <v>116</v>
      </c>
      <c r="D22" s="165"/>
      <c r="E22" s="144"/>
    </row>
    <row r="23" spans="1:5" ht="25.5" x14ac:dyDescent="0.3">
      <c r="A23" s="139">
        <v>8</v>
      </c>
      <c r="B23" s="175" t="s">
        <v>108</v>
      </c>
      <c r="C23" s="159" t="s">
        <v>116</v>
      </c>
      <c r="D23" s="165"/>
      <c r="E23" s="144"/>
    </row>
    <row r="24" spans="1:5" ht="51" x14ac:dyDescent="0.3">
      <c r="A24" s="139">
        <v>9</v>
      </c>
      <c r="B24" s="175" t="s">
        <v>110</v>
      </c>
      <c r="C24" s="159" t="s">
        <v>121</v>
      </c>
      <c r="D24" s="165"/>
      <c r="E24" s="144"/>
    </row>
    <row r="25" spans="1:5" ht="38.25" x14ac:dyDescent="0.3">
      <c r="A25" s="139">
        <v>10</v>
      </c>
      <c r="B25" s="175" t="s">
        <v>111</v>
      </c>
      <c r="C25" s="159" t="s">
        <v>118</v>
      </c>
      <c r="D25" s="165"/>
      <c r="E25" s="144"/>
    </row>
    <row r="26" spans="1:5" ht="25.5" x14ac:dyDescent="0.3">
      <c r="A26" s="139">
        <v>11</v>
      </c>
      <c r="B26" s="158" t="s">
        <v>100</v>
      </c>
      <c r="C26" s="159" t="s">
        <v>117</v>
      </c>
      <c r="D26" s="165"/>
      <c r="E26" s="144"/>
    </row>
    <row r="27" spans="1:5" ht="25.5" x14ac:dyDescent="0.3">
      <c r="A27" s="139">
        <v>12</v>
      </c>
      <c r="B27" s="158" t="s">
        <v>102</v>
      </c>
      <c r="C27" s="159" t="s">
        <v>80</v>
      </c>
      <c r="D27" s="165"/>
      <c r="E27" s="144"/>
    </row>
    <row r="28" spans="1:5" ht="25.5" x14ac:dyDescent="0.3">
      <c r="A28" s="139">
        <v>13</v>
      </c>
      <c r="B28" s="158" t="s">
        <v>109</v>
      </c>
      <c r="C28" s="159" t="s">
        <v>120</v>
      </c>
      <c r="D28" s="165"/>
      <c r="E28" s="164"/>
    </row>
    <row r="29" spans="1:5" ht="25.5" x14ac:dyDescent="0.3">
      <c r="A29" s="139">
        <v>14</v>
      </c>
      <c r="B29" s="158" t="s">
        <v>112</v>
      </c>
      <c r="C29" s="159" t="s">
        <v>80</v>
      </c>
      <c r="D29" s="144"/>
      <c r="E29" s="144"/>
    </row>
    <row r="30" spans="1:5" ht="38.25" x14ac:dyDescent="0.3">
      <c r="A30" s="139">
        <v>15</v>
      </c>
      <c r="B30" s="158" t="s">
        <v>113</v>
      </c>
      <c r="C30" s="159" t="s">
        <v>122</v>
      </c>
      <c r="D30" s="144"/>
      <c r="E30" s="144"/>
    </row>
    <row r="31" spans="1:5" ht="25.5" x14ac:dyDescent="0.3">
      <c r="A31" s="139">
        <v>16</v>
      </c>
      <c r="B31" s="158" t="s">
        <v>114</v>
      </c>
      <c r="C31" s="159" t="s">
        <v>123</v>
      </c>
      <c r="D31" s="144"/>
      <c r="E31" s="144"/>
    </row>
    <row r="32" spans="1:5" ht="51" x14ac:dyDescent="0.3">
      <c r="A32" s="139">
        <v>17</v>
      </c>
      <c r="B32" s="158" t="s">
        <v>115</v>
      </c>
      <c r="C32" s="159" t="s">
        <v>124</v>
      </c>
      <c r="D32" s="144"/>
      <c r="E32" s="144"/>
    </row>
    <row r="33" spans="1:5" x14ac:dyDescent="0.3">
      <c r="A33" s="142"/>
      <c r="B33" s="142" t="s">
        <v>88</v>
      </c>
      <c r="C33" s="132"/>
      <c r="D33" s="45"/>
      <c r="E33" s="45"/>
    </row>
    <row r="34" spans="1:5" x14ac:dyDescent="0.3">
      <c r="A34" s="139"/>
      <c r="B34" s="143"/>
      <c r="C34" s="144"/>
      <c r="D34" s="145"/>
      <c r="E34" s="144"/>
    </row>
    <row r="35" spans="1:5" x14ac:dyDescent="0.3">
      <c r="A35" s="139"/>
      <c r="B35" s="143"/>
      <c r="C35" s="144"/>
      <c r="D35" s="145"/>
      <c r="E35" s="144"/>
    </row>
    <row r="36" spans="1:5" x14ac:dyDescent="0.3">
      <c r="A36" s="132"/>
      <c r="B36" s="132"/>
      <c r="C36" s="132"/>
      <c r="D36" s="45"/>
      <c r="E36" s="45"/>
    </row>
    <row r="37" spans="1:5" x14ac:dyDescent="0.3">
      <c r="A37" s="132"/>
      <c r="B37" s="132" t="s">
        <v>89</v>
      </c>
      <c r="C37" s="132"/>
      <c r="D37" s="45"/>
      <c r="E37" s="45"/>
    </row>
    <row r="38" spans="1:5" x14ac:dyDescent="0.3">
      <c r="A38" s="44"/>
      <c r="B38" s="44" t="s">
        <v>90</v>
      </c>
      <c r="C38" s="45"/>
      <c r="D38" s="45"/>
      <c r="E38" s="45"/>
    </row>
    <row r="39" spans="1:5" x14ac:dyDescent="0.3">
      <c r="A39" s="44"/>
      <c r="B39" s="44" t="s">
        <v>91</v>
      </c>
      <c r="C39" s="45"/>
      <c r="D39" s="45"/>
      <c r="E39" s="45"/>
    </row>
    <row r="40" spans="1:5" x14ac:dyDescent="0.3">
      <c r="A40" s="45"/>
      <c r="B40" s="45" t="s">
        <v>92</v>
      </c>
      <c r="C40" s="132"/>
      <c r="D40" s="45"/>
      <c r="E40" s="45"/>
    </row>
    <row r="41" spans="1:5" x14ac:dyDescent="0.3">
      <c r="A41" s="132"/>
      <c r="B41" s="132" t="s">
        <v>218</v>
      </c>
      <c r="C41" s="132"/>
      <c r="D41" s="45"/>
      <c r="E41" s="45"/>
    </row>
    <row r="42" spans="1:5" x14ac:dyDescent="0.3">
      <c r="A42" s="146"/>
      <c r="B42" s="146" t="s">
        <v>93</v>
      </c>
      <c r="C42" s="146"/>
      <c r="D42" s="146"/>
      <c r="E42" s="146"/>
    </row>
    <row r="43" spans="1:5" x14ac:dyDescent="0.3">
      <c r="A43" s="146"/>
      <c r="B43" s="146"/>
      <c r="C43" s="146"/>
      <c r="D43" s="146"/>
      <c r="E43" s="146"/>
    </row>
    <row r="44" spans="1:5" x14ac:dyDescent="0.3">
      <c r="A44" s="176" t="s">
        <v>45</v>
      </c>
      <c r="B44" s="146"/>
      <c r="C44" s="146"/>
      <c r="D44" s="146"/>
      <c r="E44" s="146"/>
    </row>
    <row r="45" spans="1:5" x14ac:dyDescent="0.3">
      <c r="B45" s="147"/>
      <c r="C45" s="148"/>
      <c r="D45" s="149"/>
      <c r="E45" s="149"/>
    </row>
    <row r="46" spans="1:5" x14ac:dyDescent="0.3">
      <c r="A46" s="177" t="s">
        <v>21</v>
      </c>
      <c r="B46" s="132"/>
      <c r="C46" s="132"/>
      <c r="D46" s="45"/>
      <c r="E46" s="45"/>
    </row>
    <row r="47" spans="1:5" x14ac:dyDescent="0.3">
      <c r="B47" s="133"/>
      <c r="C47" s="133"/>
      <c r="D47" s="134"/>
      <c r="E47" s="134"/>
    </row>
    <row r="48" spans="1:5" x14ac:dyDescent="0.3">
      <c r="A48" s="135"/>
      <c r="B48" s="135"/>
      <c r="C48" s="132"/>
      <c r="D48" s="45"/>
      <c r="E48" s="45"/>
    </row>
    <row r="49" spans="1:5" x14ac:dyDescent="0.3">
      <c r="A49" s="135"/>
      <c r="B49" s="135"/>
      <c r="C49" s="132"/>
      <c r="D49" s="45"/>
      <c r="E49" s="45"/>
    </row>
    <row r="50" spans="1:5" x14ac:dyDescent="0.3">
      <c r="B50" s="7"/>
      <c r="C50" s="7"/>
      <c r="D50" s="6"/>
      <c r="E50" s="6"/>
    </row>
    <row r="51" spans="1:5" x14ac:dyDescent="0.3">
      <c r="B51" s="7"/>
      <c r="C51" s="7"/>
      <c r="D51" s="6"/>
      <c r="E51" s="6"/>
    </row>
    <row r="82" spans="2:2" x14ac:dyDescent="0.3">
      <c r="B82" s="9" t="s">
        <v>0</v>
      </c>
    </row>
  </sheetData>
  <phoneticPr fontId="0" type="noConversion"/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69.25" style="68" customWidth="1"/>
    <col min="3" max="3" width="10.875" style="57" bestFit="1" customWidth="1"/>
    <col min="4" max="16384" width="9" style="57"/>
  </cols>
  <sheetData>
    <row r="1" spans="1:6" x14ac:dyDescent="0.3">
      <c r="A1" s="54" t="s">
        <v>48</v>
      </c>
      <c r="B1" s="55" t="s">
        <v>38</v>
      </c>
    </row>
    <row r="2" spans="1:6" x14ac:dyDescent="0.3">
      <c r="A2" s="58"/>
      <c r="B2" s="59"/>
      <c r="D2" s="122">
        <f>A41</f>
        <v>0</v>
      </c>
      <c r="E2" s="122">
        <f>A43</f>
        <v>0</v>
      </c>
      <c r="F2" s="187" t="s">
        <v>226</v>
      </c>
    </row>
    <row r="3" spans="1:6" x14ac:dyDescent="0.3">
      <c r="A3" s="60" t="s">
        <v>47</v>
      </c>
      <c r="B3" s="61"/>
      <c r="C3" s="56" t="s">
        <v>200</v>
      </c>
      <c r="D3" s="4" t="s">
        <v>212</v>
      </c>
    </row>
    <row r="4" spans="1:6" x14ac:dyDescent="0.3">
      <c r="A4" s="62" t="s">
        <v>42</v>
      </c>
      <c r="B4" s="63">
        <f xml:space="preserve"> Alapa!$C$17</f>
        <v>0</v>
      </c>
      <c r="C4" s="56" t="s">
        <v>199</v>
      </c>
      <c r="D4" s="4" t="s">
        <v>213</v>
      </c>
    </row>
    <row r="5" spans="1:6" x14ac:dyDescent="0.3">
      <c r="A5" s="62" t="s">
        <v>34</v>
      </c>
      <c r="B5" s="64">
        <f xml:space="preserve"> Alapa!$C$12</f>
        <v>0</v>
      </c>
      <c r="C5" s="56" t="s">
        <v>198</v>
      </c>
      <c r="D5" s="4" t="s">
        <v>214</v>
      </c>
    </row>
    <row r="6" spans="1:6" x14ac:dyDescent="0.3">
      <c r="A6" s="62" t="s">
        <v>3</v>
      </c>
      <c r="B6" s="63">
        <f>Alapa!$C$15</f>
        <v>0</v>
      </c>
      <c r="C6" s="56" t="s">
        <v>197</v>
      </c>
      <c r="D6" s="4" t="s">
        <v>215</v>
      </c>
    </row>
    <row r="7" spans="1:6" x14ac:dyDescent="0.3">
      <c r="A7" s="62" t="s">
        <v>4</v>
      </c>
      <c r="B7" s="63" t="e">
        <f>VLOOKUP(D14,Alapa!$G$2:$H$22,2)</f>
        <v>#N/A</v>
      </c>
      <c r="C7" s="56" t="s">
        <v>201</v>
      </c>
      <c r="D7" s="4" t="s">
        <v>225</v>
      </c>
    </row>
    <row r="8" spans="1:6" x14ac:dyDescent="0.3">
      <c r="A8" s="62" t="s">
        <v>44</v>
      </c>
      <c r="B8" s="63" t="str">
        <f>IF(Alapa!$N$2=0," ",Alapa!$N$2)</f>
        <v xml:space="preserve"> </v>
      </c>
      <c r="C8" s="56" t="s">
        <v>202</v>
      </c>
      <c r="D8" s="4" t="s">
        <v>216</v>
      </c>
    </row>
    <row r="9" spans="1:6" x14ac:dyDescent="0.3">
      <c r="A9" s="58"/>
      <c r="B9" s="65"/>
      <c r="C9" s="56" t="s">
        <v>203</v>
      </c>
      <c r="D9" s="4" t="s">
        <v>217</v>
      </c>
    </row>
    <row r="10" spans="1:6" x14ac:dyDescent="0.3">
      <c r="A10" s="66"/>
      <c r="B10" s="67"/>
      <c r="C10" s="56" t="s">
        <v>1</v>
      </c>
      <c r="D10" s="4" t="s">
        <v>40</v>
      </c>
    </row>
    <row r="11" spans="1:6" x14ac:dyDescent="0.3">
      <c r="A11" s="66"/>
      <c r="B11" s="67"/>
      <c r="C11" s="56" t="s">
        <v>25</v>
      </c>
      <c r="D11" s="4" t="s">
        <v>41</v>
      </c>
    </row>
    <row r="12" spans="1:6" x14ac:dyDescent="0.3">
      <c r="A12" s="66"/>
      <c r="B12" s="67"/>
      <c r="C12" s="56" t="s">
        <v>49</v>
      </c>
      <c r="D12" s="4" t="s">
        <v>43</v>
      </c>
    </row>
    <row r="13" spans="1:6" x14ac:dyDescent="0.3">
      <c r="A13" s="66"/>
      <c r="B13" s="67"/>
      <c r="C13" s="56" t="s">
        <v>86</v>
      </c>
      <c r="D13" s="4" t="s">
        <v>82</v>
      </c>
    </row>
    <row r="14" spans="1:6" x14ac:dyDescent="0.3">
      <c r="A14" s="66"/>
      <c r="B14" s="67"/>
      <c r="C14" s="4" t="s">
        <v>4</v>
      </c>
      <c r="D14" s="69">
        <v>1</v>
      </c>
    </row>
    <row r="15" spans="1:6" x14ac:dyDescent="0.3">
      <c r="A15" s="66"/>
      <c r="B15" s="67"/>
    </row>
    <row r="16" spans="1:6" x14ac:dyDescent="0.3">
      <c r="A16" s="66"/>
      <c r="B16" s="67"/>
    </row>
    <row r="17" spans="1:2" x14ac:dyDescent="0.3">
      <c r="A17" s="66"/>
      <c r="B17" s="67"/>
    </row>
    <row r="18" spans="1:2" x14ac:dyDescent="0.3">
      <c r="A18" s="66"/>
      <c r="B18" s="67"/>
    </row>
    <row r="19" spans="1:2" x14ac:dyDescent="0.3">
      <c r="A19" s="66"/>
      <c r="B19" s="67"/>
    </row>
    <row r="20" spans="1:2" x14ac:dyDescent="0.3">
      <c r="A20" s="66"/>
      <c r="B20" s="67"/>
    </row>
    <row r="21" spans="1:2" x14ac:dyDescent="0.3">
      <c r="A21" s="66"/>
      <c r="B21" s="67"/>
    </row>
    <row r="22" spans="1:2" x14ac:dyDescent="0.3">
      <c r="A22" s="66"/>
      <c r="B22" s="67"/>
    </row>
    <row r="23" spans="1:2" x14ac:dyDescent="0.3">
      <c r="A23" s="66"/>
      <c r="B23" s="67"/>
    </row>
    <row r="24" spans="1:2" x14ac:dyDescent="0.3">
      <c r="A24" s="66"/>
      <c r="B24" s="67"/>
    </row>
    <row r="25" spans="1:2" x14ac:dyDescent="0.3">
      <c r="A25" s="66"/>
      <c r="B25" s="67"/>
    </row>
    <row r="26" spans="1:2" x14ac:dyDescent="0.3">
      <c r="A26" s="66"/>
      <c r="B26" s="67"/>
    </row>
    <row r="27" spans="1:2" x14ac:dyDescent="0.3">
      <c r="A27" s="66"/>
      <c r="B27" s="67"/>
    </row>
    <row r="28" spans="1:2" x14ac:dyDescent="0.3">
      <c r="A28" s="66"/>
      <c r="B28" s="67"/>
    </row>
    <row r="29" spans="1:2" x14ac:dyDescent="0.3">
      <c r="A29" s="66"/>
      <c r="B29" s="67"/>
    </row>
    <row r="30" spans="1:2" x14ac:dyDescent="0.3">
      <c r="A30" s="66"/>
      <c r="B30" s="67"/>
    </row>
    <row r="31" spans="1:2" x14ac:dyDescent="0.3">
      <c r="A31" s="66"/>
      <c r="B31" s="67"/>
    </row>
    <row r="32" spans="1:2" x14ac:dyDescent="0.3">
      <c r="A32" s="66"/>
      <c r="B32" s="67"/>
    </row>
    <row r="33" spans="1:2" x14ac:dyDescent="0.3">
      <c r="A33" s="66"/>
      <c r="B33" s="67"/>
    </row>
    <row r="34" spans="1:2" x14ac:dyDescent="0.3">
      <c r="A34" s="66"/>
      <c r="B34" s="67"/>
    </row>
    <row r="35" spans="1:2" x14ac:dyDescent="0.3">
      <c r="A35" s="66"/>
      <c r="B35" s="67"/>
    </row>
    <row r="36" spans="1:2" x14ac:dyDescent="0.3">
      <c r="A36" s="66"/>
      <c r="B36" s="67"/>
    </row>
    <row r="37" spans="1:2" x14ac:dyDescent="0.3">
      <c r="A37" s="66"/>
      <c r="B37" s="67"/>
    </row>
    <row r="38" spans="1:2" x14ac:dyDescent="0.3">
      <c r="A38" s="66"/>
      <c r="B38" s="67"/>
    </row>
    <row r="39" spans="1:2" x14ac:dyDescent="0.3">
      <c r="A39" s="146"/>
      <c r="B39" s="146"/>
    </row>
    <row r="40" spans="1:2" x14ac:dyDescent="0.3">
      <c r="A40" s="176" t="s">
        <v>45</v>
      </c>
      <c r="B40" s="146"/>
    </row>
    <row r="41" spans="1:2" x14ac:dyDescent="0.3">
      <c r="A41" s="4"/>
      <c r="B41" s="147"/>
    </row>
    <row r="42" spans="1:2" x14ac:dyDescent="0.3">
      <c r="A42" s="177" t="s">
        <v>21</v>
      </c>
      <c r="B42" s="132"/>
    </row>
    <row r="43" spans="1:2" x14ac:dyDescent="0.3">
      <c r="A43" s="4"/>
      <c r="B43" s="133"/>
    </row>
    <row r="44" spans="1:2" x14ac:dyDescent="0.3">
      <c r="A44" s="135"/>
      <c r="B44" s="135"/>
    </row>
  </sheetData>
  <phoneticPr fontId="0" type="noConversion"/>
  <hyperlinks>
    <hyperlink ref="C3" location="'KE-Ao-ENA'!A1" display="KE-Ao-ENA"/>
    <hyperlink ref="C10" location="'KE-Ao-01'!A1" display="'KE-Ao-01"/>
    <hyperlink ref="C11" location="'KE-Ao-02'!A1" display="'KE-Ao-02"/>
    <hyperlink ref="C12" location="'KE-Ao-10-M'!A1" display="'KE-Ao-10-M "/>
    <hyperlink ref="C13" location="'KE-Ao-10-E'!A1" display="KE-Ao-10-E"/>
    <hyperlink ref="C4:C9" location="'KE-Ao-ENA'!A1" display="KE-Ao-ENA"/>
    <hyperlink ref="C4" location="'KE-Ao-AST'!A1" display="KE-Ao-AST"/>
    <hyperlink ref="C5" location="'KE-Ao-EB'!A1" display="KE-Ao-EB"/>
    <hyperlink ref="C6" location="'KE-Ao-AJR'!A1" display="KE-Ao-AJR"/>
    <hyperlink ref="C7" location="'KE-Ao-SZJR'!A1" display="KE-Ao-SZJR"/>
    <hyperlink ref="C8" location="'KE-Ao-ECS'!A1" display="KE-Ao-ECS"/>
    <hyperlink ref="C9" location="'KE-Ao-ER'!A1" display="KE-Ao-ER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15.625" style="57" customWidth="1"/>
    <col min="3" max="3" width="23.75" style="57" bestFit="1" customWidth="1"/>
    <col min="4" max="4" width="11" style="57" customWidth="1"/>
    <col min="5" max="5" width="30.625" style="68" customWidth="1"/>
    <col min="6" max="6" width="10.875" style="57" bestFit="1" customWidth="1"/>
    <col min="7" max="16384" width="9" style="57"/>
  </cols>
  <sheetData>
    <row r="1" spans="1:10" x14ac:dyDescent="0.3">
      <c r="A1" s="60" t="s">
        <v>86</v>
      </c>
      <c r="B1" s="60"/>
      <c r="C1" s="60"/>
      <c r="D1" s="60"/>
      <c r="E1" s="55"/>
      <c r="I1" s="122" t="s">
        <v>78</v>
      </c>
      <c r="J1" s="122" t="s">
        <v>81</v>
      </c>
    </row>
    <row r="2" spans="1:10" x14ac:dyDescent="0.3">
      <c r="A2" s="58"/>
      <c r="B2" s="58"/>
      <c r="C2" s="58"/>
      <c r="D2" s="193">
        <f>A24</f>
        <v>0</v>
      </c>
      <c r="E2" s="194">
        <f>A26</f>
        <v>0</v>
      </c>
      <c r="F2" s="189" t="s">
        <v>226</v>
      </c>
    </row>
    <row r="3" spans="1:10" x14ac:dyDescent="0.3">
      <c r="A3" s="60" t="s">
        <v>94</v>
      </c>
      <c r="B3" s="60"/>
      <c r="C3" s="60"/>
      <c r="D3" s="60"/>
      <c r="E3" s="61"/>
      <c r="F3" s="56" t="s">
        <v>200</v>
      </c>
      <c r="G3" s="4" t="s">
        <v>212</v>
      </c>
    </row>
    <row r="4" spans="1:10" x14ac:dyDescent="0.3">
      <c r="A4" s="62" t="s">
        <v>42</v>
      </c>
      <c r="B4" s="123">
        <f xml:space="preserve"> Alapa!$C$17</f>
        <v>0</v>
      </c>
      <c r="C4" s="124"/>
      <c r="D4" s="124"/>
      <c r="E4" s="125"/>
      <c r="F4" s="56" t="s">
        <v>199</v>
      </c>
      <c r="G4" s="4" t="s">
        <v>213</v>
      </c>
    </row>
    <row r="5" spans="1:10" x14ac:dyDescent="0.3">
      <c r="A5" s="62" t="s">
        <v>34</v>
      </c>
      <c r="B5" s="123">
        <f xml:space="preserve"> Alapa!$C$12</f>
        <v>0</v>
      </c>
      <c r="C5" s="124"/>
      <c r="D5" s="124"/>
      <c r="E5" s="125"/>
      <c r="F5" s="56" t="s">
        <v>198</v>
      </c>
      <c r="G5" s="4" t="s">
        <v>214</v>
      </c>
    </row>
    <row r="6" spans="1:10" x14ac:dyDescent="0.3">
      <c r="A6" s="62" t="s">
        <v>3</v>
      </c>
      <c r="B6" s="123">
        <f>Alapa!$C$15</f>
        <v>0</v>
      </c>
      <c r="C6" s="124"/>
      <c r="D6" s="124"/>
      <c r="E6" s="125"/>
      <c r="F6" s="56" t="s">
        <v>197</v>
      </c>
      <c r="G6" s="4" t="s">
        <v>215</v>
      </c>
    </row>
    <row r="7" spans="1:10" x14ac:dyDescent="0.3">
      <c r="A7" s="62" t="s">
        <v>77</v>
      </c>
      <c r="B7" s="123" t="e">
        <f>VLOOKUP(G14,Alapa!$G$2:$H$22,2)</f>
        <v>#N/A</v>
      </c>
      <c r="C7" s="124"/>
      <c r="D7" s="124"/>
      <c r="E7" s="125"/>
      <c r="F7" s="56" t="s">
        <v>201</v>
      </c>
      <c r="G7" s="4" t="s">
        <v>225</v>
      </c>
    </row>
    <row r="8" spans="1:10" x14ac:dyDescent="0.3">
      <c r="A8" s="62" t="s">
        <v>83</v>
      </c>
      <c r="B8" s="123" t="str">
        <f>IF(Alapa!$N$2=0," ",Alapa!$N$2)</f>
        <v xml:space="preserve"> </v>
      </c>
      <c r="C8" s="124"/>
      <c r="D8" s="124"/>
      <c r="E8" s="125"/>
      <c r="F8" s="56" t="s">
        <v>202</v>
      </c>
      <c r="G8" s="4" t="s">
        <v>216</v>
      </c>
    </row>
    <row r="9" spans="1:10" x14ac:dyDescent="0.3">
      <c r="A9" s="58"/>
      <c r="B9" s="58"/>
      <c r="C9" s="58"/>
      <c r="D9" s="58"/>
      <c r="E9" s="65"/>
      <c r="F9" s="56" t="s">
        <v>203</v>
      </c>
      <c r="G9" s="4" t="s">
        <v>217</v>
      </c>
    </row>
    <row r="10" spans="1:10" x14ac:dyDescent="0.3">
      <c r="A10" s="126" t="s">
        <v>79</v>
      </c>
      <c r="B10" s="126" t="s">
        <v>20</v>
      </c>
      <c r="C10" s="126" t="s">
        <v>84</v>
      </c>
      <c r="D10" s="126" t="s">
        <v>95</v>
      </c>
      <c r="E10" s="127" t="s">
        <v>85</v>
      </c>
      <c r="F10" s="56" t="s">
        <v>1</v>
      </c>
      <c r="G10" s="4" t="s">
        <v>40</v>
      </c>
    </row>
    <row r="11" spans="1:10" x14ac:dyDescent="0.3">
      <c r="A11" s="128">
        <v>1</v>
      </c>
      <c r="B11" s="129" t="s">
        <v>31</v>
      </c>
      <c r="C11" s="130" t="s">
        <v>39</v>
      </c>
      <c r="D11" s="128"/>
      <c r="E11" s="67"/>
      <c r="F11" s="56" t="s">
        <v>25</v>
      </c>
      <c r="G11" s="4" t="s">
        <v>41</v>
      </c>
    </row>
    <row r="12" spans="1:10" x14ac:dyDescent="0.3">
      <c r="A12" s="128">
        <v>2</v>
      </c>
      <c r="B12" s="129" t="s">
        <v>1</v>
      </c>
      <c r="C12" s="130" t="s">
        <v>40</v>
      </c>
      <c r="D12" s="128"/>
      <c r="E12" s="67"/>
      <c r="F12" s="56" t="s">
        <v>49</v>
      </c>
      <c r="G12" s="4" t="s">
        <v>43</v>
      </c>
    </row>
    <row r="13" spans="1:10" x14ac:dyDescent="0.3">
      <c r="A13" s="128">
        <v>3</v>
      </c>
      <c r="B13" s="129" t="s">
        <v>25</v>
      </c>
      <c r="C13" s="130" t="s">
        <v>41</v>
      </c>
      <c r="D13" s="128"/>
      <c r="E13" s="67"/>
      <c r="F13" s="56" t="s">
        <v>86</v>
      </c>
      <c r="G13" s="4" t="s">
        <v>82</v>
      </c>
    </row>
    <row r="14" spans="1:10" x14ac:dyDescent="0.3">
      <c r="A14" s="128">
        <v>4</v>
      </c>
      <c r="B14" s="129" t="s">
        <v>49</v>
      </c>
      <c r="C14" s="130" t="s">
        <v>43</v>
      </c>
      <c r="D14" s="128"/>
      <c r="E14" s="67"/>
      <c r="F14" s="6" t="s">
        <v>77</v>
      </c>
      <c r="G14" s="69">
        <v>1</v>
      </c>
    </row>
    <row r="15" spans="1:10" x14ac:dyDescent="0.3">
      <c r="A15" s="128"/>
      <c r="B15" s="129"/>
      <c r="C15" s="130"/>
      <c r="D15" s="128"/>
      <c r="E15" s="67"/>
    </row>
    <row r="16" spans="1:10" x14ac:dyDescent="0.3">
      <c r="A16" s="128"/>
      <c r="B16" s="129"/>
      <c r="C16" s="130"/>
      <c r="D16" s="128"/>
      <c r="E16" s="67"/>
    </row>
    <row r="17" spans="1:5" x14ac:dyDescent="0.3">
      <c r="A17" s="128"/>
      <c r="B17" s="129"/>
      <c r="C17" s="130"/>
      <c r="D17" s="128"/>
      <c r="E17" s="67"/>
    </row>
    <row r="18" spans="1:5" x14ac:dyDescent="0.3">
      <c r="A18" s="128"/>
      <c r="B18" s="129"/>
      <c r="C18" s="130"/>
      <c r="D18" s="128"/>
      <c r="E18" s="67"/>
    </row>
    <row r="19" spans="1:5" x14ac:dyDescent="0.3">
      <c r="A19" s="128"/>
      <c r="B19" s="129"/>
      <c r="C19" s="130"/>
      <c r="D19" s="128"/>
      <c r="E19" s="67"/>
    </row>
    <row r="20" spans="1:5" x14ac:dyDescent="0.3">
      <c r="A20" s="131"/>
      <c r="B20" s="132"/>
      <c r="C20" s="45"/>
      <c r="D20" s="45"/>
      <c r="E20" s="45"/>
    </row>
    <row r="21" spans="1:5" x14ac:dyDescent="0.3">
      <c r="A21" s="131"/>
      <c r="B21" s="132"/>
      <c r="C21" s="45"/>
      <c r="D21" s="45"/>
      <c r="E21" s="45"/>
    </row>
    <row r="22" spans="1:5" x14ac:dyDescent="0.3">
      <c r="A22" s="146"/>
      <c r="B22" s="146"/>
      <c r="C22" s="146"/>
      <c r="D22" s="146"/>
      <c r="E22" s="146"/>
    </row>
    <row r="23" spans="1:5" x14ac:dyDescent="0.3">
      <c r="A23" s="176" t="s">
        <v>45</v>
      </c>
      <c r="B23" s="146"/>
      <c r="C23" s="146"/>
      <c r="D23" s="146"/>
      <c r="E23" s="146"/>
    </row>
    <row r="24" spans="1:5" x14ac:dyDescent="0.3">
      <c r="A24" s="4"/>
      <c r="B24" s="147"/>
      <c r="C24" s="148"/>
      <c r="D24" s="149"/>
      <c r="E24" s="149"/>
    </row>
    <row r="25" spans="1:5" x14ac:dyDescent="0.3">
      <c r="A25" s="177" t="s">
        <v>21</v>
      </c>
      <c r="B25" s="132"/>
      <c r="C25" s="132"/>
      <c r="D25" s="45"/>
      <c r="E25" s="45"/>
    </row>
    <row r="26" spans="1:5" x14ac:dyDescent="0.3">
      <c r="A26" s="4"/>
      <c r="B26" s="133"/>
      <c r="C26" s="133"/>
      <c r="D26" s="188"/>
      <c r="E26" s="188"/>
    </row>
    <row r="27" spans="1:5" x14ac:dyDescent="0.3">
      <c r="A27" s="135"/>
      <c r="B27" s="135"/>
      <c r="C27" s="132"/>
      <c r="D27" s="45"/>
      <c r="E27" s="4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4" location="'KE-Ao-10-M'!A1" display="'KE-Ao-10-M "/>
    <hyperlink ref="B13" location="'KE-Ao-02'!A1" display="'KE-Ao-02"/>
    <hyperlink ref="B12" location="'KE-Ao-01'!A1" display="'KE-Ao-01"/>
    <hyperlink ref="B11" location="'KE-Ao'!A1" display="'KE-Ao"/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" customWidth="1"/>
    <col min="2" max="2" width="36.625" style="2" customWidth="1"/>
    <col min="3" max="4" width="20.625" style="2" customWidth="1"/>
    <col min="5" max="5" width="11.5" style="2" customWidth="1"/>
    <col min="6" max="6" width="20.625" style="2" customWidth="1"/>
    <col min="7" max="7" width="9.375" style="2" customWidth="1"/>
    <col min="8" max="8" width="18" style="2" customWidth="1"/>
    <col min="9" max="16384" width="9" style="2"/>
  </cols>
  <sheetData>
    <row r="1" spans="1:14" ht="32.1" customHeight="1" x14ac:dyDescent="0.2">
      <c r="A1" s="151"/>
      <c r="B1" s="15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1"/>
      <c r="B2" s="153"/>
      <c r="C2" s="153"/>
      <c r="D2"/>
      <c r="E2"/>
      <c r="F2" s="153"/>
      <c r="G2" s="153"/>
      <c r="H2" s="153"/>
      <c r="I2"/>
      <c r="J2" s="153"/>
      <c r="K2" s="153"/>
      <c r="L2" s="153"/>
      <c r="M2" s="153"/>
      <c r="N2" s="153"/>
    </row>
    <row r="3" spans="1:14" ht="15" customHeight="1" x14ac:dyDescent="0.2">
      <c r="A3" s="151"/>
      <c r="B3" s="153"/>
      <c r="C3" s="153"/>
      <c r="D3" s="154"/>
      <c r="E3"/>
      <c r="F3" s="153"/>
      <c r="G3" s="153"/>
      <c r="H3" s="153"/>
      <c r="I3"/>
      <c r="J3" s="153"/>
      <c r="K3" s="153"/>
      <c r="L3" s="153"/>
      <c r="M3"/>
      <c r="N3"/>
    </row>
    <row r="4" spans="1:14" ht="15" customHeight="1" x14ac:dyDescent="0.2">
      <c r="A4" s="151"/>
      <c r="B4" s="153"/>
      <c r="C4" s="153"/>
      <c r="D4"/>
      <c r="E4"/>
      <c r="F4"/>
      <c r="G4"/>
      <c r="H4"/>
      <c r="I4"/>
      <c r="J4" s="153"/>
      <c r="K4" s="153"/>
      <c r="L4" s="153"/>
      <c r="M4"/>
      <c r="N4"/>
    </row>
    <row r="5" spans="1:14" ht="15" customHeight="1" x14ac:dyDescent="0.2">
      <c r="A5" s="151"/>
      <c r="B5" s="153"/>
      <c r="C5" s="153"/>
      <c r="D5" s="15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1"/>
      <c r="B6" s="153"/>
      <c r="C6" s="153"/>
      <c r="D6" s="15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1"/>
      <c r="B8" s="155"/>
      <c r="C8" s="155"/>
      <c r="D8" s="155"/>
      <c r="E8" s="155"/>
      <c r="F8" s="155"/>
      <c r="G8" s="155"/>
      <c r="H8" s="155"/>
      <c r="I8" s="155"/>
    </row>
    <row r="9" spans="1:14" ht="14.25" x14ac:dyDescent="0.2">
      <c r="A9" s="151"/>
      <c r="B9" s="155"/>
      <c r="C9" s="155"/>
      <c r="D9" s="155"/>
      <c r="E9" s="155"/>
      <c r="F9" s="155"/>
      <c r="G9" s="155"/>
      <c r="H9" s="155"/>
      <c r="I9" s="155"/>
    </row>
    <row r="10" spans="1:14" ht="14.25" x14ac:dyDescent="0.2">
      <c r="A10" s="151"/>
      <c r="B10" s="153"/>
      <c r="C10" s="15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1"/>
      <c r="B11" s="153"/>
      <c r="C11" s="15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1"/>
      <c r="B12" s="153"/>
      <c r="C12" s="153"/>
      <c r="D12"/>
      <c r="E12"/>
      <c r="F12" s="156"/>
      <c r="G12"/>
      <c r="H12"/>
      <c r="I12"/>
      <c r="J12"/>
      <c r="K12"/>
      <c r="L12"/>
      <c r="M12"/>
      <c r="N12"/>
    </row>
    <row r="13" spans="1:14" ht="14.25" x14ac:dyDescent="0.2">
      <c r="A13" s="151"/>
      <c r="B13" s="153"/>
      <c r="C13" s="153"/>
      <c r="D13" s="153"/>
      <c r="E13"/>
      <c r="F13" s="156"/>
      <c r="G13"/>
      <c r="H13"/>
      <c r="I13"/>
      <c r="J13"/>
      <c r="K13"/>
      <c r="L13"/>
      <c r="M13"/>
      <c r="N13"/>
    </row>
    <row r="14" spans="1:14" ht="14.25" x14ac:dyDescent="0.2">
      <c r="A14" s="151"/>
      <c r="B14" s="153"/>
      <c r="C14" s="15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1"/>
      <c r="B15" s="153"/>
      <c r="C15" s="153"/>
      <c r="D15"/>
      <c r="E15"/>
      <c r="F15" s="156"/>
      <c r="G15"/>
      <c r="H15"/>
      <c r="I15"/>
      <c r="J15"/>
      <c r="K15"/>
      <c r="L15"/>
      <c r="M15"/>
      <c r="N15"/>
    </row>
    <row r="16" spans="1:14" ht="14.25" x14ac:dyDescent="0.2">
      <c r="A16" s="151"/>
      <c r="B16" s="155"/>
      <c r="C16" s="155"/>
      <c r="D16" s="155"/>
      <c r="E16" s="155"/>
      <c r="F16" s="155"/>
      <c r="G16" s="155"/>
      <c r="H16" s="155"/>
      <c r="I16" s="155"/>
    </row>
    <row r="17" spans="1:9" ht="14.25" x14ac:dyDescent="0.2">
      <c r="A17" s="151"/>
      <c r="B17" s="153"/>
      <c r="C17" s="153"/>
      <c r="D17" s="155"/>
      <c r="E17" s="155"/>
      <c r="F17" s="155"/>
      <c r="G17" s="155"/>
      <c r="H17" s="155"/>
      <c r="I17" s="155"/>
    </row>
    <row r="18" spans="1:9" ht="14.25" x14ac:dyDescent="0.2">
      <c r="A18" s="151"/>
      <c r="B18" s="153"/>
      <c r="C18" s="153"/>
      <c r="D18" s="155"/>
      <c r="E18" s="155"/>
      <c r="F18" s="155"/>
      <c r="G18" s="155"/>
      <c r="H18" s="155"/>
      <c r="I18" s="155"/>
    </row>
    <row r="19" spans="1:9" ht="14.25" x14ac:dyDescent="0.2">
      <c r="A19" s="151"/>
      <c r="B19" s="153"/>
      <c r="C19" s="153"/>
      <c r="D19" s="155"/>
      <c r="E19" s="155"/>
      <c r="F19" s="155"/>
      <c r="G19" s="155"/>
      <c r="H19" s="155"/>
      <c r="I19" s="155"/>
    </row>
    <row r="20" spans="1:9" ht="14.25" x14ac:dyDescent="0.2">
      <c r="A20" s="151"/>
      <c r="B20" s="153"/>
      <c r="C20" s="153"/>
      <c r="D20" s="155"/>
      <c r="E20" s="155"/>
      <c r="F20" s="155"/>
      <c r="G20" s="155"/>
      <c r="H20" s="155"/>
      <c r="I20" s="155"/>
    </row>
    <row r="21" spans="1:9" ht="14.25" x14ac:dyDescent="0.2">
      <c r="A21" s="151"/>
      <c r="B21" s="153"/>
      <c r="C21" s="153"/>
      <c r="D21" s="155"/>
      <c r="E21" s="155"/>
      <c r="F21" s="155"/>
      <c r="G21" s="155"/>
      <c r="H21" s="155"/>
      <c r="I21" s="155"/>
    </row>
    <row r="22" spans="1:9" ht="14.25" x14ac:dyDescent="0.2">
      <c r="A22" s="151"/>
      <c r="B22" s="155"/>
      <c r="C22" s="155"/>
      <c r="D22" s="155"/>
      <c r="E22" s="155"/>
      <c r="F22" s="155"/>
      <c r="G22" s="155"/>
      <c r="H22" s="155"/>
      <c r="I22" s="155"/>
    </row>
    <row r="23" spans="1:9" ht="14.25" x14ac:dyDescent="0.2">
      <c r="A23" s="151"/>
      <c r="B23" s="153"/>
      <c r="C23" s="153"/>
      <c r="D23" s="155"/>
      <c r="E23" s="155"/>
      <c r="F23" s="155"/>
      <c r="G23" s="155"/>
      <c r="H23" s="155"/>
      <c r="I23" s="155"/>
    </row>
    <row r="24" spans="1:9" ht="14.25" x14ac:dyDescent="0.2">
      <c r="A24" s="151"/>
      <c r="B24" s="153"/>
      <c r="C24" s="153"/>
      <c r="D24" s="155"/>
      <c r="E24" s="155"/>
      <c r="F24" s="155"/>
      <c r="G24" s="155"/>
      <c r="H24" s="155"/>
      <c r="I24" s="155"/>
    </row>
    <row r="25" spans="1:9" ht="14.25" x14ac:dyDescent="0.2">
      <c r="A25" s="151"/>
      <c r="B25" s="153"/>
      <c r="C25" s="153"/>
      <c r="D25" s="155"/>
      <c r="E25" s="155"/>
      <c r="F25" s="155"/>
      <c r="G25" s="155"/>
      <c r="H25" s="155"/>
      <c r="I25" s="155"/>
    </row>
    <row r="26" spans="1:9" ht="14.25" x14ac:dyDescent="0.2">
      <c r="A26" s="151"/>
      <c r="B26" s="155"/>
      <c r="C26" s="155"/>
      <c r="D26" s="155"/>
      <c r="E26" s="155"/>
      <c r="F26" s="155"/>
      <c r="G26" s="155"/>
      <c r="H26" s="155"/>
      <c r="I26" s="155"/>
    </row>
    <row r="27" spans="1:9" ht="14.25" x14ac:dyDescent="0.2">
      <c r="A27" s="151"/>
      <c r="B27" s="153"/>
      <c r="C27" s="153"/>
      <c r="D27" s="155"/>
      <c r="E27" s="155"/>
      <c r="F27" s="155"/>
      <c r="G27" s="155"/>
      <c r="H27" s="155"/>
      <c r="I27" s="155"/>
    </row>
    <row r="28" spans="1:9" ht="14.25" x14ac:dyDescent="0.2">
      <c r="A28" s="151"/>
      <c r="B28" s="155"/>
      <c r="C28" s="155"/>
      <c r="D28" s="155"/>
      <c r="E28" s="155"/>
      <c r="F28" s="155"/>
      <c r="G28" s="155"/>
      <c r="H28" s="155"/>
      <c r="I28" s="155"/>
    </row>
    <row r="29" spans="1:9" ht="14.25" x14ac:dyDescent="0.2">
      <c r="A29" s="151"/>
      <c r="B29" s="153"/>
      <c r="C29" s="153"/>
      <c r="D29" s="155"/>
      <c r="E29" s="155"/>
      <c r="F29" s="155"/>
      <c r="G29" s="155"/>
      <c r="H29" s="155"/>
      <c r="I29" s="155"/>
    </row>
    <row r="30" spans="1:9" ht="14.25" x14ac:dyDescent="0.2">
      <c r="A30" s="151"/>
      <c r="B30" s="153"/>
      <c r="C30" s="153"/>
      <c r="D30" s="155"/>
      <c r="E30" s="155"/>
      <c r="F30" s="155"/>
      <c r="G30" s="155"/>
      <c r="H30" s="155"/>
      <c r="I30" s="155"/>
    </row>
    <row r="31" spans="1:9" ht="14.25" x14ac:dyDescent="0.2">
      <c r="A31" s="151"/>
      <c r="B31" s="153"/>
      <c r="C31" s="153"/>
      <c r="D31" s="155"/>
      <c r="E31" s="155"/>
      <c r="F31" s="155"/>
      <c r="G31" s="155"/>
      <c r="H31" s="155"/>
      <c r="I31" s="155"/>
    </row>
    <row r="32" spans="1:9" ht="14.25" x14ac:dyDescent="0.2">
      <c r="A32" s="151"/>
      <c r="B32" s="153"/>
      <c r="C32" s="153"/>
      <c r="D32" s="155"/>
      <c r="E32" s="155"/>
      <c r="F32" s="155"/>
      <c r="G32" s="155"/>
      <c r="H32" s="155"/>
      <c r="I32" s="155"/>
    </row>
    <row r="33" spans="1:9" ht="14.25" x14ac:dyDescent="0.2">
      <c r="A33" s="151"/>
      <c r="B33" s="153"/>
      <c r="C33" s="153"/>
      <c r="D33" s="153"/>
      <c r="E33" s="153"/>
      <c r="F33" s="155"/>
      <c r="G33" s="155"/>
      <c r="H33" s="155"/>
      <c r="I33" s="155"/>
    </row>
    <row r="34" spans="1:9" ht="14.25" x14ac:dyDescent="0.2">
      <c r="A34" s="151"/>
      <c r="B34" s="153"/>
      <c r="C34" s="153"/>
      <c r="D34" s="153"/>
      <c r="E34"/>
      <c r="F34" s="155"/>
      <c r="G34" s="155"/>
      <c r="H34" s="155"/>
      <c r="I34" s="155"/>
    </row>
    <row r="35" spans="1:9" ht="14.25" x14ac:dyDescent="0.2">
      <c r="A35" s="151"/>
      <c r="B35" s="153"/>
      <c r="C35" s="153"/>
      <c r="D35" s="153"/>
      <c r="E35"/>
      <c r="F35" s="155"/>
      <c r="G35" s="155"/>
      <c r="H35" s="155"/>
      <c r="I35" s="155"/>
    </row>
    <row r="36" spans="1:9" ht="14.25" x14ac:dyDescent="0.2">
      <c r="A36" s="151"/>
      <c r="B36" s="155"/>
      <c r="C36" s="155"/>
      <c r="D36" s="155"/>
      <c r="E36" s="155"/>
      <c r="F36" s="155"/>
      <c r="G36" s="155"/>
      <c r="H36" s="155"/>
      <c r="I36" s="155"/>
    </row>
    <row r="37" spans="1:9" x14ac:dyDescent="0.2">
      <c r="A37" s="151"/>
      <c r="B37" s="151"/>
      <c r="C37" s="151"/>
      <c r="D37" s="151"/>
      <c r="E37" s="151"/>
      <c r="F37" s="151"/>
    </row>
    <row r="38" spans="1:9" x14ac:dyDescent="0.2">
      <c r="A38" s="151"/>
      <c r="B38" s="151"/>
      <c r="C38" s="151"/>
      <c r="D38" s="151"/>
      <c r="E38" s="151"/>
      <c r="F38" s="151"/>
    </row>
    <row r="39" spans="1:9" x14ac:dyDescent="0.2">
      <c r="A39" s="151"/>
      <c r="B39" s="151"/>
      <c r="C39" s="151"/>
      <c r="D39" s="151"/>
      <c r="E39" s="151"/>
      <c r="F39" s="151"/>
    </row>
    <row r="40" spans="1:9" x14ac:dyDescent="0.2">
      <c r="A40" s="151"/>
      <c r="B40" s="151"/>
      <c r="C40" s="151"/>
      <c r="D40" s="151"/>
      <c r="E40" s="151"/>
      <c r="F40" s="151"/>
    </row>
    <row r="41" spans="1:9" x14ac:dyDescent="0.2">
      <c r="A41" s="151"/>
      <c r="B41" s="151"/>
      <c r="C41" s="151"/>
      <c r="D41" s="151"/>
      <c r="E41" s="151"/>
      <c r="F41" s="151"/>
    </row>
    <row r="42" spans="1:9" x14ac:dyDescent="0.2">
      <c r="A42" s="151"/>
      <c r="B42" s="151"/>
      <c r="C42" s="151"/>
      <c r="D42" s="151"/>
      <c r="E42" s="151"/>
      <c r="F42" s="151"/>
    </row>
    <row r="43" spans="1:9" x14ac:dyDescent="0.2">
      <c r="A43" s="151"/>
      <c r="B43" s="151"/>
      <c r="C43" s="151"/>
      <c r="D43" s="151"/>
      <c r="E43" s="151"/>
      <c r="F43" s="151"/>
    </row>
    <row r="44" spans="1:9" x14ac:dyDescent="0.2">
      <c r="A44" s="151"/>
      <c r="B44" s="151"/>
      <c r="C44" s="151"/>
      <c r="D44" s="151"/>
      <c r="E44" s="151"/>
      <c r="F44" s="151"/>
    </row>
    <row r="45" spans="1:9" x14ac:dyDescent="0.2">
      <c r="A45" s="151"/>
      <c r="B45" s="151"/>
      <c r="C45" s="151"/>
      <c r="D45" s="151"/>
      <c r="E45" s="151"/>
      <c r="F45" s="151"/>
    </row>
    <row r="46" spans="1:9" x14ac:dyDescent="0.2">
      <c r="A46" s="151"/>
      <c r="B46" s="151"/>
      <c r="C46" s="151"/>
      <c r="D46" s="151"/>
      <c r="E46" s="151"/>
      <c r="F46" s="151"/>
    </row>
    <row r="47" spans="1:9" x14ac:dyDescent="0.2">
      <c r="A47" s="151"/>
      <c r="B47" s="151"/>
      <c r="C47" s="151"/>
      <c r="D47" s="151"/>
      <c r="E47" s="151"/>
      <c r="F47" s="151"/>
    </row>
    <row r="48" spans="1:9" x14ac:dyDescent="0.2">
      <c r="A48" s="151"/>
      <c r="B48" s="151"/>
      <c r="C48" s="151"/>
      <c r="D48" s="151"/>
      <c r="E48" s="151"/>
      <c r="F48" s="151"/>
    </row>
    <row r="49" spans="1:8" x14ac:dyDescent="0.2">
      <c r="A49" s="151"/>
      <c r="B49" s="151"/>
      <c r="C49" s="151"/>
      <c r="D49" s="151"/>
      <c r="E49" s="151"/>
      <c r="F49" s="151"/>
    </row>
    <row r="50" spans="1:8" s="1" customFormat="1" ht="15.75" x14ac:dyDescent="0.25">
      <c r="A50" s="157"/>
      <c r="B50" s="153"/>
      <c r="C50" s="153"/>
      <c r="D50"/>
      <c r="E50"/>
      <c r="F50"/>
      <c r="G50"/>
      <c r="H50"/>
    </row>
    <row r="51" spans="1:8" s="1" customFormat="1" ht="15.75" x14ac:dyDescent="0.25">
      <c r="A51" s="157"/>
      <c r="B51"/>
      <c r="C51"/>
      <c r="D51"/>
      <c r="E51"/>
      <c r="F51"/>
      <c r="G51"/>
      <c r="H51"/>
    </row>
    <row r="52" spans="1:8" s="1" customFormat="1" ht="15.75" x14ac:dyDescent="0.25">
      <c r="A52" s="157"/>
      <c r="B52"/>
      <c r="C52"/>
      <c r="D52"/>
      <c r="E52"/>
      <c r="F52"/>
      <c r="G52"/>
      <c r="H52"/>
    </row>
    <row r="53" spans="1:8" s="1" customFormat="1" ht="15.75" x14ac:dyDescent="0.25">
      <c r="A53" s="157"/>
      <c r="B53"/>
      <c r="C53"/>
      <c r="D53"/>
      <c r="E53"/>
      <c r="F53"/>
      <c r="G53"/>
      <c r="H53"/>
    </row>
    <row r="54" spans="1:8" s="1" customFormat="1" ht="15.75" x14ac:dyDescent="0.25">
      <c r="A54" s="157"/>
      <c r="B54"/>
      <c r="C54"/>
      <c r="D54"/>
      <c r="E54"/>
      <c r="F54"/>
      <c r="G54"/>
      <c r="H54"/>
    </row>
    <row r="55" spans="1:8" s="1" customFormat="1" ht="15.75" x14ac:dyDescent="0.25">
      <c r="A55" s="157"/>
      <c r="B55"/>
      <c r="C55"/>
      <c r="D55"/>
      <c r="E55"/>
      <c r="F55"/>
      <c r="G55"/>
      <c r="H55"/>
    </row>
    <row r="56" spans="1:8" s="1" customFormat="1" ht="15.75" x14ac:dyDescent="0.25">
      <c r="A56" s="157"/>
      <c r="B56"/>
      <c r="C56"/>
      <c r="D56"/>
      <c r="E56"/>
      <c r="F56"/>
      <c r="G56"/>
      <c r="H56"/>
    </row>
    <row r="57" spans="1:8" s="1" customFormat="1" ht="15.75" x14ac:dyDescent="0.25">
      <c r="A57" s="157"/>
      <c r="B57"/>
      <c r="C57"/>
      <c r="D57"/>
      <c r="E57"/>
      <c r="F57"/>
      <c r="G57"/>
      <c r="H57"/>
    </row>
    <row r="58" spans="1:8" s="1" customFormat="1" ht="15.75" x14ac:dyDescent="0.25">
      <c r="A58" s="157"/>
      <c r="B58"/>
      <c r="C58"/>
      <c r="D58"/>
      <c r="E58"/>
      <c r="F58"/>
      <c r="G58"/>
      <c r="H58"/>
    </row>
    <row r="59" spans="1:8" s="1" customFormat="1" ht="15.75" x14ac:dyDescent="0.25">
      <c r="A59" s="157"/>
      <c r="B59"/>
      <c r="C59"/>
      <c r="D59"/>
      <c r="E59"/>
      <c r="F59"/>
      <c r="G59"/>
      <c r="H59"/>
    </row>
    <row r="60" spans="1:8" s="1" customFormat="1" ht="15.75" x14ac:dyDescent="0.25">
      <c r="A60" s="157"/>
      <c r="B60"/>
      <c r="C60"/>
      <c r="D60"/>
      <c r="E60"/>
      <c r="F60"/>
      <c r="G60"/>
      <c r="H60"/>
    </row>
    <row r="61" spans="1:8" s="1" customFormat="1" ht="15.75" x14ac:dyDescent="0.25">
      <c r="A61" s="157"/>
      <c r="B61"/>
      <c r="C61"/>
      <c r="D61"/>
      <c r="E61"/>
      <c r="F61"/>
      <c r="G61"/>
      <c r="H61"/>
    </row>
    <row r="62" spans="1:8" s="1" customFormat="1" ht="15.75" x14ac:dyDescent="0.25">
      <c r="A62" s="157"/>
      <c r="B62"/>
      <c r="C62"/>
      <c r="D62"/>
      <c r="E62"/>
      <c r="F62"/>
      <c r="G62"/>
      <c r="H62"/>
    </row>
    <row r="63" spans="1:8" s="1" customFormat="1" ht="15.75" x14ac:dyDescent="0.25">
      <c r="A63" s="157"/>
      <c r="B63"/>
      <c r="C63"/>
      <c r="D63"/>
      <c r="E63"/>
      <c r="F63"/>
      <c r="G63"/>
      <c r="H63"/>
    </row>
    <row r="64" spans="1:8" s="1" customFormat="1" ht="15.75" x14ac:dyDescent="0.25">
      <c r="A64" s="157"/>
      <c r="B64"/>
      <c r="C64"/>
      <c r="D64"/>
      <c r="E64"/>
      <c r="F64"/>
      <c r="G64"/>
      <c r="H64"/>
    </row>
    <row r="65" spans="1:8" s="1" customFormat="1" ht="15.75" x14ac:dyDescent="0.25">
      <c r="A65" s="157"/>
      <c r="B65"/>
      <c r="C65"/>
      <c r="D65"/>
      <c r="E65"/>
      <c r="F65"/>
      <c r="G65"/>
      <c r="H65"/>
    </row>
    <row r="66" spans="1:8" s="1" customFormat="1" ht="15.75" x14ac:dyDescent="0.25">
      <c r="A66" s="157"/>
      <c r="B66"/>
      <c r="C66"/>
      <c r="D66"/>
      <c r="E66"/>
      <c r="F66"/>
      <c r="G66"/>
      <c r="H66"/>
    </row>
    <row r="67" spans="1:8" s="1" customFormat="1" ht="15.75" x14ac:dyDescent="0.25">
      <c r="A67" s="157"/>
      <c r="B67"/>
      <c r="C67"/>
      <c r="D67"/>
      <c r="E67"/>
      <c r="F67"/>
      <c r="G67"/>
      <c r="H67"/>
    </row>
    <row r="68" spans="1:8" s="1" customFormat="1" ht="15.75" x14ac:dyDescent="0.25">
      <c r="A68" s="157"/>
      <c r="B68"/>
      <c r="C68"/>
      <c r="D68"/>
      <c r="E68"/>
      <c r="F68"/>
      <c r="G68"/>
      <c r="H68"/>
    </row>
    <row r="69" spans="1:8" s="1" customFormat="1" ht="15.75" x14ac:dyDescent="0.25">
      <c r="A69" s="157"/>
      <c r="B69"/>
      <c r="C69"/>
      <c r="D69"/>
      <c r="E69"/>
      <c r="F69"/>
      <c r="G69"/>
      <c r="H69"/>
    </row>
    <row r="70" spans="1:8" s="1" customFormat="1" ht="15.75" x14ac:dyDescent="0.25">
      <c r="A70" s="157"/>
      <c r="B70"/>
      <c r="C70"/>
      <c r="D70"/>
      <c r="E70"/>
      <c r="F70"/>
      <c r="G70"/>
      <c r="H70"/>
    </row>
    <row r="71" spans="1:8" s="1" customFormat="1" ht="15.75" x14ac:dyDescent="0.25">
      <c r="A71" s="157"/>
      <c r="B71"/>
      <c r="C71"/>
      <c r="D71"/>
      <c r="E71"/>
      <c r="F71"/>
      <c r="G71"/>
      <c r="H71"/>
    </row>
    <row r="72" spans="1:8" s="1" customFormat="1" ht="15.75" x14ac:dyDescent="0.25">
      <c r="A72" s="157"/>
      <c r="B72"/>
      <c r="C72"/>
      <c r="D72"/>
      <c r="E72"/>
      <c r="F72"/>
      <c r="G72"/>
      <c r="H72"/>
    </row>
    <row r="73" spans="1:8" s="1" customFormat="1" ht="15.75" x14ac:dyDescent="0.25">
      <c r="A73" s="157"/>
      <c r="B73"/>
      <c r="C73"/>
      <c r="D73"/>
      <c r="E73"/>
      <c r="F73"/>
      <c r="G73"/>
      <c r="H73"/>
    </row>
    <row r="74" spans="1:8" s="1" customFormat="1" ht="15.75" x14ac:dyDescent="0.25">
      <c r="A74" s="157"/>
      <c r="B74"/>
      <c r="C74"/>
      <c r="D74"/>
      <c r="E74"/>
      <c r="F74"/>
      <c r="G74"/>
      <c r="H74"/>
    </row>
    <row r="75" spans="1:8" s="1" customFormat="1" ht="15.75" x14ac:dyDescent="0.25">
      <c r="A75" s="157"/>
      <c r="B75"/>
      <c r="C75"/>
      <c r="D75"/>
      <c r="E75"/>
      <c r="F75"/>
      <c r="G75"/>
      <c r="H75"/>
    </row>
    <row r="76" spans="1:8" s="1" customFormat="1" ht="15.75" x14ac:dyDescent="0.25">
      <c r="A76" s="157"/>
      <c r="B76"/>
      <c r="C76"/>
      <c r="D76"/>
      <c r="E76"/>
      <c r="F76"/>
      <c r="G76"/>
      <c r="H76"/>
    </row>
    <row r="77" spans="1:8" s="1" customFormat="1" ht="15.75" x14ac:dyDescent="0.25">
      <c r="A77" s="157"/>
      <c r="B77"/>
      <c r="C77"/>
      <c r="D77"/>
      <c r="E77"/>
      <c r="F77"/>
      <c r="G77"/>
      <c r="H77"/>
    </row>
    <row r="78" spans="1:8" s="1" customFormat="1" ht="15.75" x14ac:dyDescent="0.25">
      <c r="A78" s="157"/>
      <c r="B78"/>
      <c r="C78"/>
      <c r="D78"/>
      <c r="E78"/>
      <c r="F78"/>
      <c r="G78"/>
      <c r="H78"/>
    </row>
    <row r="79" spans="1:8" s="1" customFormat="1" ht="15.75" x14ac:dyDescent="0.25">
      <c r="A79" s="157"/>
      <c r="B79"/>
      <c r="C79"/>
      <c r="D79"/>
      <c r="E79"/>
      <c r="F79"/>
      <c r="G79"/>
      <c r="H79"/>
    </row>
    <row r="80" spans="1:8" s="1" customFormat="1" ht="15.75" x14ac:dyDescent="0.25">
      <c r="A80" s="157"/>
      <c r="B80"/>
      <c r="C80"/>
      <c r="D80"/>
      <c r="E80"/>
      <c r="F80"/>
      <c r="G80"/>
      <c r="H80"/>
    </row>
    <row r="81" spans="1:8" s="1" customFormat="1" ht="15.75" x14ac:dyDescent="0.25">
      <c r="A81" s="157"/>
      <c r="B81"/>
      <c r="C81"/>
      <c r="D81"/>
      <c r="E81"/>
      <c r="F81"/>
      <c r="G81"/>
      <c r="H81"/>
    </row>
    <row r="82" spans="1:8" s="1" customFormat="1" ht="15.75" x14ac:dyDescent="0.25">
      <c r="A82" s="157"/>
      <c r="B82"/>
      <c r="C82"/>
      <c r="D82"/>
      <c r="E82"/>
      <c r="F82"/>
      <c r="G82"/>
      <c r="H82"/>
    </row>
    <row r="83" spans="1:8" s="1" customFormat="1" ht="15.75" x14ac:dyDescent="0.25">
      <c r="A83" s="157"/>
      <c r="B83"/>
      <c r="C83"/>
      <c r="D83"/>
      <c r="E83"/>
      <c r="F83"/>
      <c r="G83"/>
      <c r="H83"/>
    </row>
    <row r="84" spans="1:8" s="1" customFormat="1" ht="15.75" x14ac:dyDescent="0.25">
      <c r="A84" s="157"/>
      <c r="B84"/>
      <c r="C84"/>
      <c r="D84"/>
      <c r="E84"/>
      <c r="F84"/>
      <c r="G84"/>
      <c r="H84"/>
    </row>
    <row r="85" spans="1:8" s="1" customFormat="1" ht="15.75" x14ac:dyDescent="0.25">
      <c r="A85" s="157"/>
      <c r="B85"/>
      <c r="C85"/>
      <c r="D85"/>
      <c r="E85"/>
      <c r="F85"/>
      <c r="G85"/>
      <c r="H85"/>
    </row>
    <row r="86" spans="1:8" s="1" customFormat="1" ht="15.75" x14ac:dyDescent="0.25">
      <c r="A86" s="157"/>
      <c r="B86"/>
      <c r="C86"/>
      <c r="D86"/>
      <c r="E86"/>
      <c r="F86"/>
      <c r="G86"/>
      <c r="H86"/>
    </row>
    <row r="87" spans="1:8" s="1" customFormat="1" ht="15.75" x14ac:dyDescent="0.25">
      <c r="A87" s="157"/>
      <c r="B87"/>
      <c r="C87"/>
      <c r="D87"/>
      <c r="E87"/>
      <c r="F87"/>
      <c r="G87"/>
      <c r="H87"/>
    </row>
    <row r="88" spans="1:8" s="1" customFormat="1" ht="15.75" x14ac:dyDescent="0.25">
      <c r="A88" s="157"/>
      <c r="B88"/>
      <c r="C88"/>
      <c r="D88"/>
      <c r="E88"/>
      <c r="F88"/>
      <c r="G88"/>
      <c r="H88"/>
    </row>
    <row r="89" spans="1:8" s="1" customFormat="1" ht="15.75" x14ac:dyDescent="0.25">
      <c r="A89" s="157"/>
      <c r="B89"/>
      <c r="C89"/>
      <c r="D89"/>
      <c r="E89"/>
      <c r="F89"/>
      <c r="G89"/>
      <c r="H89"/>
    </row>
    <row r="90" spans="1:8" s="1" customFormat="1" ht="15.75" x14ac:dyDescent="0.25">
      <c r="A90" s="157"/>
      <c r="B90"/>
      <c r="C90"/>
      <c r="D90"/>
      <c r="E90"/>
      <c r="F90"/>
      <c r="G90"/>
      <c r="H90"/>
    </row>
    <row r="91" spans="1:8" s="1" customFormat="1" ht="15.75" x14ac:dyDescent="0.25">
      <c r="A91" s="157"/>
      <c r="B91"/>
      <c r="C91"/>
      <c r="D91"/>
      <c r="E91"/>
      <c r="F91"/>
      <c r="G91"/>
      <c r="H91"/>
    </row>
    <row r="92" spans="1:8" s="1" customFormat="1" ht="15.75" x14ac:dyDescent="0.25">
      <c r="A92" s="157"/>
      <c r="B92"/>
      <c r="C92"/>
      <c r="D92"/>
      <c r="E92"/>
      <c r="F92"/>
      <c r="G92"/>
      <c r="H92"/>
    </row>
    <row r="93" spans="1:8" s="1" customFormat="1" ht="15.75" x14ac:dyDescent="0.25">
      <c r="A93" s="157"/>
      <c r="B93"/>
      <c r="C93"/>
      <c r="D93"/>
      <c r="E93"/>
      <c r="F93"/>
      <c r="G93"/>
      <c r="H93"/>
    </row>
    <row r="94" spans="1:8" s="1" customFormat="1" ht="15.75" x14ac:dyDescent="0.25">
      <c r="A94" s="157"/>
      <c r="B94"/>
      <c r="C94"/>
      <c r="D94"/>
      <c r="E94"/>
      <c r="F94"/>
      <c r="G94"/>
      <c r="H94"/>
    </row>
    <row r="95" spans="1:8" s="1" customFormat="1" ht="15.75" x14ac:dyDescent="0.25">
      <c r="A95" s="157"/>
      <c r="B95"/>
      <c r="C95"/>
      <c r="D95"/>
      <c r="E95"/>
      <c r="F95"/>
      <c r="G95"/>
      <c r="H95"/>
    </row>
    <row r="96" spans="1:8" s="1" customFormat="1" ht="15.75" x14ac:dyDescent="0.25">
      <c r="A96" s="157"/>
      <c r="B96"/>
      <c r="C96"/>
      <c r="D96"/>
      <c r="E96"/>
      <c r="F96"/>
      <c r="G96"/>
      <c r="H96"/>
    </row>
    <row r="97" spans="1:8" s="1" customFormat="1" ht="15.75" x14ac:dyDescent="0.25">
      <c r="A97" s="157"/>
      <c r="B97"/>
      <c r="C97"/>
      <c r="D97"/>
      <c r="E97"/>
      <c r="F97"/>
      <c r="G97"/>
      <c r="H97"/>
    </row>
    <row r="98" spans="1:8" s="1" customFormat="1" ht="15.75" x14ac:dyDescent="0.25">
      <c r="A98" s="157"/>
      <c r="B98"/>
      <c r="C98"/>
      <c r="D98"/>
      <c r="E98"/>
      <c r="F98"/>
      <c r="G98"/>
      <c r="H98"/>
    </row>
    <row r="99" spans="1:8" s="1" customFormat="1" ht="15.75" x14ac:dyDescent="0.25">
      <c r="A99" s="157"/>
      <c r="B99" s="153"/>
      <c r="C99" s="153"/>
      <c r="D99" s="153"/>
      <c r="E99" s="153"/>
      <c r="F99"/>
      <c r="G99"/>
      <c r="H99"/>
    </row>
    <row r="100" spans="1:8" s="1" customFormat="1" ht="15.75" x14ac:dyDescent="0.25">
      <c r="A100" s="157"/>
      <c r="B100" s="153"/>
      <c r="C100" s="153"/>
      <c r="D100" s="153"/>
      <c r="E100" s="153"/>
      <c r="F100"/>
      <c r="G100"/>
      <c r="H100"/>
    </row>
    <row r="101" spans="1:8" s="1" customFormat="1" ht="15.75" x14ac:dyDescent="0.25">
      <c r="A101" s="157"/>
      <c r="B101" s="153"/>
      <c r="C101" s="153"/>
      <c r="D101" s="153"/>
      <c r="E101" s="153"/>
      <c r="F101"/>
      <c r="G101"/>
      <c r="H101"/>
    </row>
    <row r="102" spans="1:8" s="1" customFormat="1" ht="15.75" x14ac:dyDescent="0.25">
      <c r="A102" s="157"/>
      <c r="B102" s="153"/>
      <c r="C102" s="153"/>
      <c r="D102" s="153"/>
      <c r="E102" s="153"/>
      <c r="F102"/>
      <c r="G102"/>
      <c r="H102"/>
    </row>
    <row r="103" spans="1:8" s="1" customFormat="1" ht="15.75" x14ac:dyDescent="0.25">
      <c r="A103" s="157"/>
      <c r="B103" s="153"/>
      <c r="C103" s="153"/>
      <c r="D103" s="153"/>
      <c r="E103" s="153"/>
      <c r="F103"/>
      <c r="G103"/>
      <c r="H103"/>
    </row>
    <row r="104" spans="1:8" s="1" customFormat="1" ht="15.75" x14ac:dyDescent="0.25">
      <c r="A104" s="157"/>
      <c r="B104" s="153"/>
      <c r="C104" s="153"/>
      <c r="D104" s="153"/>
      <c r="E104" s="153"/>
      <c r="F104"/>
      <c r="G104"/>
      <c r="H104"/>
    </row>
    <row r="105" spans="1:8" s="1" customFormat="1" ht="15.75" x14ac:dyDescent="0.25">
      <c r="A105" s="157"/>
      <c r="B105" s="153"/>
      <c r="C105" s="153"/>
      <c r="D105" s="153"/>
      <c r="E105" s="153"/>
      <c r="F105"/>
      <c r="G105"/>
      <c r="H105"/>
    </row>
    <row r="106" spans="1:8" s="1" customFormat="1" ht="15.75" x14ac:dyDescent="0.25">
      <c r="A106" s="157"/>
      <c r="B106" s="153"/>
      <c r="C106" s="153"/>
      <c r="D106" s="153"/>
      <c r="E106" s="153"/>
      <c r="F106"/>
      <c r="G106"/>
      <c r="H106"/>
    </row>
    <row r="107" spans="1:8" s="1" customFormat="1" ht="15.75" x14ac:dyDescent="0.25">
      <c r="A107" s="157"/>
      <c r="B107" s="153"/>
      <c r="C107" s="153"/>
      <c r="D107" s="153"/>
      <c r="E107" s="153"/>
      <c r="F107"/>
      <c r="G107"/>
      <c r="H107"/>
    </row>
    <row r="108" spans="1:8" s="1" customFormat="1" ht="15.75" x14ac:dyDescent="0.25">
      <c r="A108" s="157"/>
      <c r="B108" s="153"/>
      <c r="C108" s="153"/>
      <c r="D108" s="153"/>
      <c r="E108" s="153"/>
      <c r="F108"/>
      <c r="G108"/>
      <c r="H108"/>
    </row>
    <row r="109" spans="1:8" s="1" customFormat="1" ht="15.75" x14ac:dyDescent="0.25">
      <c r="A109" s="157"/>
      <c r="B109" s="153"/>
      <c r="C109" s="153"/>
      <c r="D109" s="153"/>
      <c r="E109" s="153"/>
      <c r="F109"/>
      <c r="G109"/>
      <c r="H109"/>
    </row>
    <row r="110" spans="1:8" s="1" customFormat="1" ht="15.75" x14ac:dyDescent="0.25">
      <c r="A110" s="157"/>
      <c r="B110" s="153"/>
      <c r="C110" s="153"/>
      <c r="D110" s="153"/>
      <c r="E110" s="153"/>
      <c r="F110"/>
      <c r="G110"/>
      <c r="H110"/>
    </row>
    <row r="111" spans="1:8" s="1" customFormat="1" ht="15.75" x14ac:dyDescent="0.25">
      <c r="A111" s="157"/>
      <c r="B111" s="153"/>
      <c r="C111" s="153"/>
      <c r="D111" s="153"/>
      <c r="E111" s="153"/>
      <c r="F111"/>
      <c r="G111"/>
      <c r="H111"/>
    </row>
    <row r="112" spans="1:8" s="1" customFormat="1" ht="15.75" x14ac:dyDescent="0.25">
      <c r="A112" s="157"/>
      <c r="B112" s="153"/>
      <c r="C112" s="153"/>
      <c r="D112" s="153"/>
      <c r="E112" s="153"/>
      <c r="F112"/>
      <c r="G112"/>
      <c r="H112"/>
    </row>
    <row r="113" spans="1:8" s="1" customFormat="1" ht="15.75" x14ac:dyDescent="0.25">
      <c r="A113" s="157"/>
      <c r="B113" s="153"/>
      <c r="C113" s="153"/>
      <c r="D113" s="153"/>
      <c r="E113" s="153"/>
      <c r="F113"/>
      <c r="G113"/>
      <c r="H113"/>
    </row>
    <row r="114" spans="1:8" s="1" customFormat="1" ht="15.75" x14ac:dyDescent="0.25">
      <c r="A114" s="157"/>
      <c r="B114" s="153"/>
      <c r="C114" s="153"/>
      <c r="D114" s="153"/>
      <c r="E114" s="153"/>
      <c r="F114"/>
      <c r="G114"/>
      <c r="H114"/>
    </row>
    <row r="115" spans="1:8" s="1" customFormat="1" ht="15.75" x14ac:dyDescent="0.25">
      <c r="A115" s="157"/>
      <c r="B115" s="153"/>
      <c r="C115" s="153"/>
      <c r="D115" s="153"/>
      <c r="E115" s="153"/>
      <c r="F115"/>
      <c r="G115"/>
      <c r="H115"/>
    </row>
    <row r="116" spans="1:8" s="1" customFormat="1" ht="15.75" x14ac:dyDescent="0.25">
      <c r="A116" s="157"/>
      <c r="B116" s="153"/>
      <c r="C116" s="153"/>
      <c r="D116" s="153"/>
      <c r="E116" s="153"/>
      <c r="F116"/>
      <c r="G116"/>
      <c r="H116"/>
    </row>
    <row r="117" spans="1:8" s="1" customFormat="1" ht="15.75" x14ac:dyDescent="0.25">
      <c r="A117" s="157"/>
      <c r="B117" s="153"/>
      <c r="C117" s="153"/>
      <c r="D117" s="153"/>
      <c r="E117" s="153"/>
      <c r="F117"/>
      <c r="G117"/>
      <c r="H117"/>
    </row>
    <row r="118" spans="1:8" s="1" customFormat="1" ht="15.75" x14ac:dyDescent="0.25">
      <c r="A118" s="157"/>
      <c r="B118" s="153"/>
      <c r="C118" s="153"/>
      <c r="D118" s="153"/>
      <c r="E118" s="153"/>
      <c r="F118"/>
      <c r="G118"/>
      <c r="H118"/>
    </row>
    <row r="119" spans="1:8" s="1" customFormat="1" ht="15.75" x14ac:dyDescent="0.25">
      <c r="A119" s="157"/>
      <c r="B119" s="153"/>
      <c r="C119" s="153"/>
      <c r="D119" s="153"/>
      <c r="E119" s="153"/>
      <c r="F119"/>
      <c r="G119"/>
      <c r="H119"/>
    </row>
    <row r="120" spans="1:8" s="1" customFormat="1" ht="15.75" x14ac:dyDescent="0.25">
      <c r="A120" s="157"/>
      <c r="B120" s="153"/>
      <c r="C120" s="153"/>
      <c r="D120" s="153"/>
      <c r="E120" s="153"/>
      <c r="F120"/>
      <c r="G120"/>
      <c r="H120"/>
    </row>
    <row r="121" spans="1:8" s="1" customFormat="1" ht="15.75" x14ac:dyDescent="0.25">
      <c r="A121" s="157"/>
      <c r="B121" s="153"/>
      <c r="C121" s="153"/>
      <c r="D121" s="153"/>
      <c r="E121" s="153"/>
      <c r="F121"/>
      <c r="G121"/>
      <c r="H121"/>
    </row>
    <row r="122" spans="1:8" s="1" customFormat="1" ht="15.75" x14ac:dyDescent="0.25">
      <c r="A122" s="157"/>
      <c r="B122" s="153"/>
      <c r="C122" s="153"/>
      <c r="D122" s="153"/>
      <c r="E122" s="153"/>
      <c r="F122"/>
      <c r="G122"/>
      <c r="H122"/>
    </row>
    <row r="123" spans="1:8" s="1" customFormat="1" ht="15.75" x14ac:dyDescent="0.25">
      <c r="A123" s="157"/>
      <c r="B123" s="153"/>
      <c r="C123" s="153"/>
      <c r="D123" s="153"/>
      <c r="E123" s="153"/>
      <c r="F123"/>
      <c r="G123"/>
      <c r="H123"/>
    </row>
    <row r="125" spans="1:8" x14ac:dyDescent="0.2">
      <c r="C125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199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79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27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Alapa!D114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Alapa!E114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Aktivált saját teljesítmények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39" t="s">
        <v>140</v>
      </c>
      <c r="D16" s="164"/>
      <c r="E16" s="164"/>
    </row>
    <row r="17" spans="1:5" ht="25.5" x14ac:dyDescent="0.3">
      <c r="A17" s="163">
        <v>2</v>
      </c>
      <c r="B17" s="175" t="s">
        <v>143</v>
      </c>
      <c r="C17" s="139" t="s">
        <v>150</v>
      </c>
      <c r="D17" s="164"/>
      <c r="E17" s="164"/>
    </row>
    <row r="18" spans="1:5" x14ac:dyDescent="0.3">
      <c r="A18" s="163">
        <v>3</v>
      </c>
      <c r="B18" s="175" t="s">
        <v>144</v>
      </c>
      <c r="C18" s="139" t="s">
        <v>151</v>
      </c>
      <c r="D18" s="164"/>
      <c r="E18" s="164"/>
    </row>
    <row r="19" spans="1:5" x14ac:dyDescent="0.3">
      <c r="A19" s="163">
        <v>4</v>
      </c>
      <c r="B19" s="175" t="s">
        <v>146</v>
      </c>
      <c r="C19" s="139" t="s">
        <v>152</v>
      </c>
      <c r="D19" s="164"/>
      <c r="E19" s="164"/>
    </row>
    <row r="20" spans="1:5" ht="25.5" x14ac:dyDescent="0.3">
      <c r="A20" s="163">
        <v>5</v>
      </c>
      <c r="B20" s="175" t="s">
        <v>148</v>
      </c>
      <c r="C20" s="139" t="s">
        <v>154</v>
      </c>
      <c r="D20" s="164"/>
      <c r="E20" s="164"/>
    </row>
    <row r="21" spans="1:5" x14ac:dyDescent="0.3">
      <c r="A21" s="163">
        <v>6</v>
      </c>
      <c r="B21" s="158" t="s">
        <v>141</v>
      </c>
      <c r="C21" s="139" t="s">
        <v>149</v>
      </c>
      <c r="D21" s="164"/>
      <c r="E21" s="164"/>
    </row>
    <row r="22" spans="1:5" ht="25.5" x14ac:dyDescent="0.3">
      <c r="A22" s="163">
        <v>7</v>
      </c>
      <c r="B22" s="158" t="s">
        <v>142</v>
      </c>
      <c r="C22" s="139" t="s">
        <v>149</v>
      </c>
      <c r="D22" s="164"/>
      <c r="E22" s="164"/>
    </row>
    <row r="23" spans="1:5" ht="25.5" x14ac:dyDescent="0.3">
      <c r="A23" s="163">
        <v>8</v>
      </c>
      <c r="B23" s="158" t="s">
        <v>145</v>
      </c>
      <c r="C23" s="139" t="s">
        <v>150</v>
      </c>
      <c r="D23" s="164"/>
      <c r="E23" s="164"/>
    </row>
    <row r="24" spans="1:5" ht="25.5" x14ac:dyDescent="0.3">
      <c r="A24" s="163">
        <v>9</v>
      </c>
      <c r="B24" s="158" t="s">
        <v>147</v>
      </c>
      <c r="C24" s="139" t="s">
        <v>153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198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A42</f>
        <v>0</v>
      </c>
      <c r="E2" s="190">
        <f>A44</f>
        <v>0</v>
      </c>
      <c r="F2" s="180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Alapa!D115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Alapa!E115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bevételek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126</v>
      </c>
      <c r="C17" s="159" t="s">
        <v>135</v>
      </c>
      <c r="D17" s="160"/>
      <c r="E17" s="160"/>
    </row>
    <row r="18" spans="1:5" ht="25.5" x14ac:dyDescent="0.3">
      <c r="A18" s="163">
        <v>3</v>
      </c>
      <c r="B18" s="175" t="s">
        <v>128</v>
      </c>
      <c r="C18" s="159" t="s">
        <v>119</v>
      </c>
      <c r="D18" s="160"/>
      <c r="E18" s="160"/>
    </row>
    <row r="19" spans="1:5" ht="51" x14ac:dyDescent="0.3">
      <c r="A19" s="163">
        <v>4</v>
      </c>
      <c r="B19" s="175" t="s">
        <v>129</v>
      </c>
      <c r="C19" s="159" t="s">
        <v>136</v>
      </c>
      <c r="D19" s="160"/>
      <c r="E19" s="160"/>
    </row>
    <row r="20" spans="1:5" x14ac:dyDescent="0.3">
      <c r="A20" s="163">
        <v>5</v>
      </c>
      <c r="B20" s="175" t="s">
        <v>131</v>
      </c>
      <c r="C20" s="159" t="s">
        <v>138</v>
      </c>
      <c r="D20" s="160"/>
      <c r="E20" s="160"/>
    </row>
    <row r="21" spans="1:5" ht="25.5" x14ac:dyDescent="0.3">
      <c r="A21" s="163">
        <v>6</v>
      </c>
      <c r="B21" s="175" t="s">
        <v>133</v>
      </c>
      <c r="C21" s="159" t="s">
        <v>139</v>
      </c>
      <c r="D21" s="160"/>
      <c r="E21" s="160"/>
    </row>
    <row r="22" spans="1:5" x14ac:dyDescent="0.3">
      <c r="A22" s="163">
        <v>7</v>
      </c>
      <c r="B22" s="175" t="s">
        <v>134</v>
      </c>
      <c r="C22" s="159" t="s">
        <v>116</v>
      </c>
      <c r="D22" s="160"/>
      <c r="E22" s="160"/>
    </row>
    <row r="23" spans="1:5" ht="25.5" x14ac:dyDescent="0.3">
      <c r="A23" s="163">
        <v>8</v>
      </c>
      <c r="B23" s="158" t="s">
        <v>125</v>
      </c>
      <c r="C23" s="159" t="s">
        <v>117</v>
      </c>
      <c r="D23" s="160"/>
      <c r="E23" s="160"/>
    </row>
    <row r="24" spans="1:5" ht="25.5" x14ac:dyDescent="0.3">
      <c r="A24" s="163">
        <v>9</v>
      </c>
      <c r="B24" s="158" t="s">
        <v>127</v>
      </c>
      <c r="C24" s="159" t="s">
        <v>80</v>
      </c>
      <c r="D24" s="160"/>
      <c r="E24" s="160"/>
    </row>
    <row r="25" spans="1:5" ht="25.5" x14ac:dyDescent="0.3">
      <c r="A25" s="163">
        <v>10</v>
      </c>
      <c r="B25" s="158" t="s">
        <v>130</v>
      </c>
      <c r="C25" s="159" t="s">
        <v>137</v>
      </c>
      <c r="D25" s="160"/>
      <c r="E25" s="160"/>
    </row>
    <row r="26" spans="1:5" ht="25.5" x14ac:dyDescent="0.3">
      <c r="A26" s="163">
        <v>11</v>
      </c>
      <c r="B26" s="158" t="s">
        <v>132</v>
      </c>
      <c r="C26" s="159" t="s">
        <v>116</v>
      </c>
      <c r="D26" s="160"/>
      <c r="E26" s="160"/>
    </row>
    <row r="27" spans="1:5" ht="38.25" x14ac:dyDescent="0.3">
      <c r="A27" s="173">
        <v>12</v>
      </c>
      <c r="B27" s="158" t="s">
        <v>222</v>
      </c>
      <c r="C27" s="159" t="s">
        <v>223</v>
      </c>
      <c r="D27" s="160"/>
      <c r="E27" s="160"/>
    </row>
    <row r="28" spans="1:5" ht="25.5" x14ac:dyDescent="0.3">
      <c r="A28" s="173">
        <v>13</v>
      </c>
      <c r="B28" s="158" t="s">
        <v>219</v>
      </c>
      <c r="C28" s="159" t="s">
        <v>120</v>
      </c>
      <c r="D28" s="160"/>
      <c r="E28" s="160"/>
    </row>
    <row r="29" spans="1:5" x14ac:dyDescent="0.3">
      <c r="A29" s="142"/>
      <c r="B29" s="142" t="s">
        <v>88</v>
      </c>
      <c r="C29" s="132"/>
      <c r="D29" s="45"/>
      <c r="E29" s="45"/>
    </row>
    <row r="30" spans="1:5" x14ac:dyDescent="0.3">
      <c r="A30" s="139"/>
      <c r="B30" s="143"/>
      <c r="C30" s="144"/>
      <c r="D30" s="145"/>
      <c r="E30" s="144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2"/>
      <c r="B32" s="132"/>
      <c r="C32" s="132"/>
      <c r="D32" s="45"/>
      <c r="E32" s="45"/>
    </row>
    <row r="33" spans="1:5" x14ac:dyDescent="0.3">
      <c r="A33" s="132"/>
      <c r="B33" s="132" t="s">
        <v>89</v>
      </c>
      <c r="C33" s="132"/>
      <c r="D33" s="45"/>
      <c r="E33" s="45"/>
    </row>
    <row r="34" spans="1:5" x14ac:dyDescent="0.3">
      <c r="A34" s="44"/>
      <c r="B34" s="44" t="s">
        <v>90</v>
      </c>
      <c r="C34" s="45"/>
      <c r="D34" s="45"/>
      <c r="E34" s="45"/>
    </row>
    <row r="35" spans="1:5" x14ac:dyDescent="0.3">
      <c r="A35" s="44"/>
      <c r="B35" s="44" t="s">
        <v>91</v>
      </c>
      <c r="C35" s="45"/>
      <c r="D35" s="45"/>
      <c r="E35" s="45"/>
    </row>
    <row r="36" spans="1:5" x14ac:dyDescent="0.3">
      <c r="A36" s="45"/>
      <c r="B36" s="45" t="s">
        <v>92</v>
      </c>
      <c r="C36" s="132"/>
      <c r="D36" s="45"/>
      <c r="E36" s="45"/>
    </row>
    <row r="37" spans="1:5" x14ac:dyDescent="0.3">
      <c r="A37" s="132"/>
      <c r="B37" s="132" t="s">
        <v>218</v>
      </c>
      <c r="C37" s="132"/>
      <c r="D37" s="45"/>
      <c r="E37" s="45"/>
    </row>
    <row r="38" spans="1:5" x14ac:dyDescent="0.3">
      <c r="A38" s="146"/>
      <c r="B38" s="146" t="s">
        <v>93</v>
      </c>
      <c r="C38" s="146"/>
      <c r="D38" s="146"/>
      <c r="E38" s="146"/>
    </row>
    <row r="39" spans="1:5" x14ac:dyDescent="0.3">
      <c r="A39" s="146"/>
      <c r="B39" s="146"/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76" t="s">
        <v>45</v>
      </c>
      <c r="B41" s="146"/>
      <c r="C41" s="146"/>
      <c r="D41" s="146"/>
      <c r="E41" s="146"/>
    </row>
    <row r="42" spans="1:5" x14ac:dyDescent="0.3">
      <c r="B42" s="147"/>
      <c r="C42" s="148"/>
      <c r="D42" s="149"/>
      <c r="E42" s="149"/>
    </row>
    <row r="43" spans="1:5" x14ac:dyDescent="0.3">
      <c r="A43" s="177" t="s">
        <v>21</v>
      </c>
      <c r="B43" s="132"/>
      <c r="C43" s="132"/>
      <c r="D43" s="45"/>
      <c r="E43" s="45"/>
    </row>
    <row r="44" spans="1:5" x14ac:dyDescent="0.3">
      <c r="B44" s="133"/>
      <c r="C44" s="133"/>
      <c r="D44" s="188"/>
      <c r="E44" s="188"/>
    </row>
    <row r="45" spans="1:5" x14ac:dyDescent="0.3">
      <c r="A45" s="135"/>
      <c r="B45" s="135"/>
      <c r="C45" s="132"/>
      <c r="D45" s="45"/>
      <c r="E45" s="45"/>
    </row>
    <row r="46" spans="1:5" x14ac:dyDescent="0.3">
      <c r="B46" s="7"/>
      <c r="C46" s="7"/>
      <c r="D46" s="6"/>
      <c r="E46" s="6"/>
    </row>
    <row r="47" spans="1:5" x14ac:dyDescent="0.3">
      <c r="B47" s="7"/>
      <c r="C47" s="7"/>
      <c r="D47" s="6"/>
      <c r="E47" s="6"/>
    </row>
    <row r="78" spans="1:7" s="9" customFormat="1" x14ac:dyDescent="0.3">
      <c r="A78" s="4"/>
      <c r="B78" s="9" t="s">
        <v>0</v>
      </c>
      <c r="D78" s="4"/>
      <c r="E78" s="4"/>
      <c r="F78" s="4"/>
      <c r="G78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197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A50</f>
        <v>0</v>
      </c>
      <c r="E2" s="190">
        <f>A52</f>
        <v>0</v>
      </c>
      <c r="F2" s="181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28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Alapa!D118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Alapa!E118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9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Anyagjellegű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156</v>
      </c>
      <c r="C17" s="159" t="s">
        <v>171</v>
      </c>
      <c r="D17" s="160"/>
      <c r="E17" s="160"/>
    </row>
    <row r="18" spans="1:5" ht="38.25" x14ac:dyDescent="0.3">
      <c r="A18" s="163">
        <v>3</v>
      </c>
      <c r="B18" s="175" t="s">
        <v>158</v>
      </c>
      <c r="C18" s="159" t="s">
        <v>119</v>
      </c>
      <c r="D18" s="160"/>
      <c r="E18" s="160"/>
    </row>
    <row r="19" spans="1:5" ht="25.5" x14ac:dyDescent="0.3">
      <c r="A19" s="163">
        <v>4</v>
      </c>
      <c r="B19" s="175" t="s">
        <v>159</v>
      </c>
      <c r="C19" s="159" t="s">
        <v>116</v>
      </c>
      <c r="D19" s="160"/>
      <c r="E19" s="160"/>
    </row>
    <row r="20" spans="1:5" x14ac:dyDescent="0.3">
      <c r="A20" s="163">
        <v>5</v>
      </c>
      <c r="B20" s="175" t="s">
        <v>160</v>
      </c>
      <c r="C20" s="159" t="s">
        <v>116</v>
      </c>
      <c r="D20" s="160"/>
      <c r="E20" s="160"/>
    </row>
    <row r="21" spans="1:5" ht="38.25" x14ac:dyDescent="0.3">
      <c r="A21" s="163">
        <v>6</v>
      </c>
      <c r="B21" s="175" t="s">
        <v>161</v>
      </c>
      <c r="C21" s="159" t="s">
        <v>171</v>
      </c>
      <c r="D21" s="160"/>
      <c r="E21" s="160"/>
    </row>
    <row r="22" spans="1:5" ht="38.25" x14ac:dyDescent="0.3">
      <c r="A22" s="163">
        <v>7</v>
      </c>
      <c r="B22" s="175" t="s">
        <v>162</v>
      </c>
      <c r="C22" s="159" t="s">
        <v>168</v>
      </c>
      <c r="D22" s="160"/>
      <c r="E22" s="160"/>
    </row>
    <row r="23" spans="1:5" ht="25.5" x14ac:dyDescent="0.3">
      <c r="A23" s="163">
        <v>8</v>
      </c>
      <c r="B23" s="175" t="s">
        <v>164</v>
      </c>
      <c r="C23" s="159" t="s">
        <v>169</v>
      </c>
      <c r="D23" s="160"/>
      <c r="E23" s="160"/>
    </row>
    <row r="24" spans="1:5" x14ac:dyDescent="0.3">
      <c r="A24" s="163">
        <v>9</v>
      </c>
      <c r="B24" s="175" t="s">
        <v>165</v>
      </c>
      <c r="C24" s="159" t="s">
        <v>116</v>
      </c>
      <c r="D24" s="160"/>
      <c r="E24" s="160"/>
    </row>
    <row r="25" spans="1:5" ht="25.5" x14ac:dyDescent="0.3">
      <c r="A25" s="163">
        <v>10</v>
      </c>
      <c r="B25" s="175" t="s">
        <v>166</v>
      </c>
      <c r="C25" s="159" t="s">
        <v>116</v>
      </c>
      <c r="D25" s="160"/>
      <c r="E25" s="160"/>
    </row>
    <row r="26" spans="1:5" ht="25.5" x14ac:dyDescent="0.3">
      <c r="A26" s="163">
        <v>11</v>
      </c>
      <c r="B26" s="175" t="s">
        <v>167</v>
      </c>
      <c r="C26" s="159" t="s">
        <v>170</v>
      </c>
      <c r="D26" s="160"/>
      <c r="E26" s="160"/>
    </row>
    <row r="27" spans="1:5" x14ac:dyDescent="0.3">
      <c r="A27" s="163">
        <v>12</v>
      </c>
      <c r="B27" s="175" t="s">
        <v>172</v>
      </c>
      <c r="C27" s="159" t="s">
        <v>179</v>
      </c>
      <c r="D27" s="160"/>
      <c r="E27" s="160"/>
    </row>
    <row r="28" spans="1:5" ht="38.25" x14ac:dyDescent="0.3">
      <c r="A28" s="163">
        <v>13</v>
      </c>
      <c r="B28" s="175" t="s">
        <v>174</v>
      </c>
      <c r="C28" s="159" t="s">
        <v>119</v>
      </c>
      <c r="D28" s="160"/>
      <c r="E28" s="160"/>
    </row>
    <row r="29" spans="1:5" ht="38.25" x14ac:dyDescent="0.3">
      <c r="A29" s="163">
        <v>14</v>
      </c>
      <c r="B29" s="175" t="s">
        <v>175</v>
      </c>
      <c r="C29" s="159" t="s">
        <v>171</v>
      </c>
      <c r="D29" s="160"/>
      <c r="E29" s="160"/>
    </row>
    <row r="30" spans="1:5" ht="25.5" x14ac:dyDescent="0.3">
      <c r="A30" s="163">
        <v>15</v>
      </c>
      <c r="B30" s="175" t="s">
        <v>177</v>
      </c>
      <c r="C30" s="159" t="s">
        <v>118</v>
      </c>
      <c r="D30" s="160"/>
      <c r="E30" s="160"/>
    </row>
    <row r="31" spans="1:5" x14ac:dyDescent="0.3">
      <c r="A31" s="163">
        <v>16</v>
      </c>
      <c r="B31" s="158" t="s">
        <v>155</v>
      </c>
      <c r="C31" s="159" t="s">
        <v>117</v>
      </c>
      <c r="D31" s="160"/>
      <c r="E31" s="160"/>
    </row>
    <row r="32" spans="1:5" ht="38.25" x14ac:dyDescent="0.3">
      <c r="A32" s="163">
        <v>17</v>
      </c>
      <c r="B32" s="158" t="s">
        <v>157</v>
      </c>
      <c r="C32" s="159" t="s">
        <v>139</v>
      </c>
      <c r="D32" s="160"/>
      <c r="E32" s="160"/>
    </row>
    <row r="33" spans="1:5" ht="25.5" x14ac:dyDescent="0.3">
      <c r="A33" s="163">
        <v>18</v>
      </c>
      <c r="B33" s="158" t="s">
        <v>163</v>
      </c>
      <c r="C33" s="159" t="s">
        <v>120</v>
      </c>
      <c r="D33" s="160"/>
      <c r="E33" s="160"/>
    </row>
    <row r="34" spans="1:5" ht="38.25" x14ac:dyDescent="0.3">
      <c r="A34" s="163">
        <v>19</v>
      </c>
      <c r="B34" s="158" t="s">
        <v>173</v>
      </c>
      <c r="C34" s="159" t="s">
        <v>139</v>
      </c>
      <c r="D34" s="160"/>
      <c r="E34" s="160"/>
    </row>
    <row r="35" spans="1:5" ht="25.5" x14ac:dyDescent="0.3">
      <c r="A35" s="163">
        <v>20</v>
      </c>
      <c r="B35" s="158" t="s">
        <v>176</v>
      </c>
      <c r="C35" s="159" t="s">
        <v>120</v>
      </c>
      <c r="D35" s="160"/>
      <c r="E35" s="160"/>
    </row>
    <row r="36" spans="1:5" ht="25.5" x14ac:dyDescent="0.3">
      <c r="A36" s="163">
        <v>21</v>
      </c>
      <c r="B36" s="158" t="s">
        <v>178</v>
      </c>
      <c r="C36" s="159" t="s">
        <v>139</v>
      </c>
      <c r="D36" s="160"/>
      <c r="E36" s="160"/>
    </row>
    <row r="37" spans="1:5" x14ac:dyDescent="0.3">
      <c r="A37" s="142"/>
      <c r="B37" s="142" t="s">
        <v>88</v>
      </c>
      <c r="C37" s="132"/>
      <c r="D37" s="45"/>
      <c r="E37" s="45"/>
    </row>
    <row r="38" spans="1:5" x14ac:dyDescent="0.3">
      <c r="A38" s="139"/>
      <c r="B38" s="143"/>
      <c r="C38" s="144"/>
      <c r="D38" s="145"/>
      <c r="E38" s="144"/>
    </row>
    <row r="39" spans="1:5" x14ac:dyDescent="0.3">
      <c r="A39" s="139"/>
      <c r="B39" s="143"/>
      <c r="C39" s="144"/>
      <c r="D39" s="145"/>
      <c r="E39" s="144"/>
    </row>
    <row r="40" spans="1:5" x14ac:dyDescent="0.3">
      <c r="A40" s="132"/>
      <c r="B40" s="132"/>
      <c r="C40" s="132"/>
      <c r="D40" s="45"/>
      <c r="E40" s="45"/>
    </row>
    <row r="41" spans="1:5" x14ac:dyDescent="0.3">
      <c r="A41" s="132"/>
      <c r="B41" s="132" t="s">
        <v>89</v>
      </c>
      <c r="C41" s="132"/>
      <c r="D41" s="45"/>
      <c r="E41" s="45"/>
    </row>
    <row r="42" spans="1:5" x14ac:dyDescent="0.3">
      <c r="A42" s="44"/>
      <c r="B42" s="44" t="s">
        <v>90</v>
      </c>
      <c r="C42" s="45"/>
      <c r="D42" s="45"/>
      <c r="E42" s="45"/>
    </row>
    <row r="43" spans="1:5" x14ac:dyDescent="0.3">
      <c r="A43" s="44"/>
      <c r="B43" s="44" t="s">
        <v>91</v>
      </c>
      <c r="C43" s="45"/>
      <c r="D43" s="45"/>
      <c r="E43" s="45"/>
    </row>
    <row r="44" spans="1:5" x14ac:dyDescent="0.3">
      <c r="A44" s="45"/>
      <c r="B44" s="45" t="s">
        <v>92</v>
      </c>
      <c r="C44" s="132"/>
      <c r="D44" s="45"/>
      <c r="E44" s="45"/>
    </row>
    <row r="45" spans="1:5" x14ac:dyDescent="0.3">
      <c r="A45" s="132"/>
      <c r="B45" s="132" t="s">
        <v>218</v>
      </c>
      <c r="C45" s="132"/>
      <c r="D45" s="45"/>
      <c r="E45" s="45"/>
    </row>
    <row r="46" spans="1:5" x14ac:dyDescent="0.3">
      <c r="A46" s="146"/>
      <c r="B46" s="146" t="s">
        <v>93</v>
      </c>
      <c r="C46" s="146"/>
      <c r="D46" s="146"/>
      <c r="E46" s="146"/>
    </row>
    <row r="47" spans="1:5" x14ac:dyDescent="0.3">
      <c r="A47" s="146"/>
      <c r="B47" s="146"/>
      <c r="C47" s="146"/>
      <c r="D47" s="146"/>
      <c r="E47" s="146"/>
    </row>
    <row r="48" spans="1:5" x14ac:dyDescent="0.3">
      <c r="A48" s="146"/>
      <c r="B48" s="146"/>
      <c r="C48" s="146"/>
      <c r="D48" s="146"/>
      <c r="E48" s="146"/>
    </row>
    <row r="49" spans="1:5" x14ac:dyDescent="0.3">
      <c r="A49" s="176" t="s">
        <v>45</v>
      </c>
      <c r="B49" s="146"/>
      <c r="C49" s="146"/>
      <c r="D49" s="146"/>
      <c r="E49" s="146"/>
    </row>
    <row r="50" spans="1:5" x14ac:dyDescent="0.3">
      <c r="B50" s="147"/>
      <c r="C50" s="148"/>
      <c r="D50" s="149"/>
      <c r="E50" s="149"/>
    </row>
    <row r="51" spans="1:5" x14ac:dyDescent="0.3">
      <c r="A51" s="177" t="s">
        <v>21</v>
      </c>
      <c r="B51" s="132"/>
      <c r="C51" s="132"/>
      <c r="D51" s="45"/>
      <c r="E51" s="45"/>
    </row>
    <row r="52" spans="1:5" x14ac:dyDescent="0.3">
      <c r="B52" s="133"/>
      <c r="C52" s="133"/>
      <c r="D52" s="188"/>
      <c r="E52" s="188"/>
    </row>
    <row r="53" spans="1:5" x14ac:dyDescent="0.3">
      <c r="A53" s="135"/>
      <c r="B53" s="135"/>
      <c r="C53" s="132"/>
      <c r="D53" s="45"/>
      <c r="E53" s="45"/>
    </row>
    <row r="54" spans="1:5" x14ac:dyDescent="0.3">
      <c r="B54" s="7"/>
      <c r="C54" s="7"/>
      <c r="D54" s="6"/>
      <c r="E54" s="6"/>
    </row>
    <row r="55" spans="1:5" x14ac:dyDescent="0.3">
      <c r="B55" s="7"/>
      <c r="C55" s="7"/>
      <c r="D55" s="6"/>
      <c r="E55" s="6"/>
    </row>
    <row r="86" spans="1:7" s="9" customFormat="1" x14ac:dyDescent="0.3">
      <c r="A86" s="4"/>
      <c r="B86" s="9" t="s">
        <v>0</v>
      </c>
      <c r="D86" s="4"/>
      <c r="E86" s="4"/>
      <c r="F86" s="4"/>
      <c r="G86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69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201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2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Alapa!D119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Alapa!E119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Személyi 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139</v>
      </c>
      <c r="D17" s="164"/>
      <c r="E17" s="164"/>
    </row>
    <row r="18" spans="1:5" ht="38.25" x14ac:dyDescent="0.3">
      <c r="A18" s="163">
        <v>3</v>
      </c>
      <c r="B18" s="175" t="s">
        <v>181</v>
      </c>
      <c r="C18" s="159" t="s">
        <v>168</v>
      </c>
      <c r="D18" s="164"/>
      <c r="E18" s="164"/>
    </row>
    <row r="19" spans="1:5" x14ac:dyDescent="0.3">
      <c r="A19" s="163">
        <v>4</v>
      </c>
      <c r="B19" s="175" t="s">
        <v>182</v>
      </c>
      <c r="C19" s="159" t="s">
        <v>179</v>
      </c>
      <c r="D19" s="164"/>
      <c r="E19" s="164"/>
    </row>
    <row r="20" spans="1:5" ht="51" x14ac:dyDescent="0.3">
      <c r="A20" s="163">
        <v>5</v>
      </c>
      <c r="B20" s="175" t="s">
        <v>184</v>
      </c>
      <c r="C20" s="159" t="s">
        <v>171</v>
      </c>
      <c r="D20" s="164"/>
      <c r="E20" s="164"/>
    </row>
    <row r="21" spans="1:5" ht="51" x14ac:dyDescent="0.3">
      <c r="A21" s="163">
        <v>6</v>
      </c>
      <c r="B21" s="175" t="s">
        <v>185</v>
      </c>
      <c r="C21" s="159" t="s">
        <v>186</v>
      </c>
      <c r="D21" s="164"/>
      <c r="E21" s="164"/>
    </row>
    <row r="22" spans="1:5" x14ac:dyDescent="0.3">
      <c r="A22" s="163">
        <v>7</v>
      </c>
      <c r="B22" s="158" t="s">
        <v>155</v>
      </c>
      <c r="C22" s="159" t="s">
        <v>117</v>
      </c>
      <c r="D22" s="164"/>
      <c r="E22" s="164"/>
    </row>
    <row r="23" spans="1:5" ht="38.25" x14ac:dyDescent="0.3">
      <c r="A23" s="163">
        <v>8</v>
      </c>
      <c r="B23" s="158" t="s">
        <v>180</v>
      </c>
      <c r="C23" s="159" t="s">
        <v>139</v>
      </c>
      <c r="D23" s="164"/>
      <c r="E23" s="164"/>
    </row>
    <row r="24" spans="1:5" ht="25.5" x14ac:dyDescent="0.3">
      <c r="A24" s="163">
        <v>9</v>
      </c>
      <c r="B24" s="158" t="s">
        <v>183</v>
      </c>
      <c r="C24" s="159" t="s">
        <v>120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202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3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30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Alapa!D120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Alapa!E120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Értékcsökkenés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119</v>
      </c>
      <c r="D17" s="164"/>
      <c r="E17" s="164"/>
    </row>
    <row r="18" spans="1:5" x14ac:dyDescent="0.3">
      <c r="A18" s="163">
        <v>3</v>
      </c>
      <c r="B18" s="175" t="s">
        <v>206</v>
      </c>
      <c r="C18" s="159" t="s">
        <v>116</v>
      </c>
      <c r="D18" s="164"/>
      <c r="E18" s="164"/>
    </row>
    <row r="19" spans="1:5" x14ac:dyDescent="0.3">
      <c r="A19" s="163">
        <v>4</v>
      </c>
      <c r="B19" s="175" t="s">
        <v>210</v>
      </c>
      <c r="C19" s="159" t="s">
        <v>139</v>
      </c>
      <c r="D19" s="164"/>
      <c r="E19" s="164"/>
    </row>
    <row r="20" spans="1:5" x14ac:dyDescent="0.3">
      <c r="A20" s="163">
        <v>5</v>
      </c>
      <c r="B20" s="158" t="s">
        <v>204</v>
      </c>
      <c r="C20" s="159" t="s">
        <v>80</v>
      </c>
      <c r="D20" s="164"/>
      <c r="E20" s="164"/>
    </row>
    <row r="21" spans="1:5" ht="38.25" x14ac:dyDescent="0.3">
      <c r="A21" s="163">
        <v>6</v>
      </c>
      <c r="B21" s="158" t="s">
        <v>205</v>
      </c>
      <c r="C21" s="159" t="s">
        <v>139</v>
      </c>
      <c r="D21" s="164"/>
      <c r="E21" s="164"/>
    </row>
    <row r="22" spans="1:5" x14ac:dyDescent="0.3">
      <c r="A22" s="163">
        <v>7</v>
      </c>
      <c r="B22" s="158" t="s">
        <v>207</v>
      </c>
      <c r="C22" s="159" t="s">
        <v>116</v>
      </c>
      <c r="D22" s="164"/>
      <c r="E22" s="164"/>
    </row>
    <row r="23" spans="1:5" x14ac:dyDescent="0.3">
      <c r="A23" s="163">
        <v>8</v>
      </c>
      <c r="B23" s="158" t="s">
        <v>208</v>
      </c>
      <c r="C23" s="159" t="s">
        <v>211</v>
      </c>
      <c r="D23" s="164"/>
      <c r="E23" s="164"/>
    </row>
    <row r="24" spans="1:5" ht="25.5" x14ac:dyDescent="0.3">
      <c r="A24" s="163">
        <v>9</v>
      </c>
      <c r="B24" s="158" t="s">
        <v>209</v>
      </c>
      <c r="C24" s="159" t="s">
        <v>136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5.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203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A43</f>
        <v>0</v>
      </c>
      <c r="E2" s="190">
        <f>A45</f>
        <v>0</v>
      </c>
      <c r="F2" s="184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/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71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Alapa!D121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Alapa!E121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7">
        <v>1</v>
      </c>
      <c r="B16" s="175" t="s">
        <v>99</v>
      </c>
      <c r="C16" s="159" t="s">
        <v>116</v>
      </c>
      <c r="D16" s="25"/>
      <c r="E16" s="25"/>
    </row>
    <row r="17" spans="1:5" ht="38.25" x14ac:dyDescent="0.3">
      <c r="A17" s="167">
        <v>2</v>
      </c>
      <c r="B17" s="175" t="s">
        <v>174</v>
      </c>
      <c r="C17" s="159" t="s">
        <v>119</v>
      </c>
      <c r="D17" s="25"/>
      <c r="E17" s="25"/>
    </row>
    <row r="18" spans="1:5" ht="38.25" x14ac:dyDescent="0.3">
      <c r="A18" s="167">
        <v>3</v>
      </c>
      <c r="B18" s="175" t="s">
        <v>189</v>
      </c>
      <c r="C18" s="159" t="s">
        <v>179</v>
      </c>
      <c r="D18" s="25"/>
      <c r="E18" s="25"/>
    </row>
    <row r="19" spans="1:5" x14ac:dyDescent="0.3">
      <c r="A19" s="167">
        <v>4</v>
      </c>
      <c r="B19" s="175" t="s">
        <v>190</v>
      </c>
      <c r="C19" s="159" t="s">
        <v>116</v>
      </c>
      <c r="D19" s="25"/>
      <c r="E19" s="25"/>
    </row>
    <row r="20" spans="1:5" x14ac:dyDescent="0.3">
      <c r="A20" s="167">
        <v>7</v>
      </c>
      <c r="B20" s="175" t="s">
        <v>191</v>
      </c>
      <c r="C20" s="159" t="s">
        <v>116</v>
      </c>
      <c r="D20" s="25"/>
      <c r="E20" s="25"/>
    </row>
    <row r="21" spans="1:5" ht="38.25" x14ac:dyDescent="0.3">
      <c r="A21" s="167">
        <v>8</v>
      </c>
      <c r="B21" s="175" t="s">
        <v>192</v>
      </c>
      <c r="C21" s="159" t="s">
        <v>136</v>
      </c>
      <c r="D21" s="25"/>
      <c r="E21" s="25"/>
    </row>
    <row r="22" spans="1:5" ht="25.5" x14ac:dyDescent="0.3">
      <c r="A22" s="167">
        <v>9</v>
      </c>
      <c r="B22" s="158" t="s">
        <v>125</v>
      </c>
      <c r="C22" s="159" t="s">
        <v>117</v>
      </c>
      <c r="D22" s="25"/>
      <c r="E22" s="26"/>
    </row>
    <row r="23" spans="1:5" ht="25.5" x14ac:dyDescent="0.3">
      <c r="A23" s="167">
        <v>10</v>
      </c>
      <c r="B23" s="158" t="s">
        <v>187</v>
      </c>
      <c r="C23" s="159" t="s">
        <v>139</v>
      </c>
      <c r="D23" s="25"/>
      <c r="E23" s="26"/>
    </row>
    <row r="24" spans="1:5" ht="38.25" x14ac:dyDescent="0.3">
      <c r="A24" s="167">
        <v>11</v>
      </c>
      <c r="B24" s="158" t="s">
        <v>220</v>
      </c>
      <c r="C24" s="159" t="s">
        <v>194</v>
      </c>
      <c r="D24" s="20"/>
      <c r="E24" s="26"/>
    </row>
    <row r="25" spans="1:5" ht="25.5" x14ac:dyDescent="0.3">
      <c r="A25" s="167">
        <v>12</v>
      </c>
      <c r="B25" s="158" t="s">
        <v>188</v>
      </c>
      <c r="C25" s="159" t="s">
        <v>116</v>
      </c>
      <c r="D25" s="25"/>
      <c r="E25" s="26"/>
    </row>
    <row r="26" spans="1:5" ht="38.25" x14ac:dyDescent="0.3">
      <c r="A26" s="167">
        <v>13</v>
      </c>
      <c r="B26" s="158" t="s">
        <v>173</v>
      </c>
      <c r="C26" s="159" t="s">
        <v>139</v>
      </c>
      <c r="D26" s="25"/>
      <c r="E26" s="26"/>
    </row>
    <row r="27" spans="1:5" ht="38.25" x14ac:dyDescent="0.3">
      <c r="A27" s="167">
        <v>14</v>
      </c>
      <c r="B27" s="158" t="s">
        <v>193</v>
      </c>
      <c r="C27" s="159" t="s">
        <v>123</v>
      </c>
      <c r="D27" s="26"/>
      <c r="E27" s="26"/>
    </row>
    <row r="28" spans="1:5" ht="38.25" x14ac:dyDescent="0.3">
      <c r="A28" s="167">
        <v>15</v>
      </c>
      <c r="B28" s="158" t="s">
        <v>224</v>
      </c>
      <c r="C28" s="159" t="s">
        <v>223</v>
      </c>
      <c r="D28" s="26"/>
      <c r="E28" s="26"/>
    </row>
    <row r="29" spans="1:5" ht="25.5" x14ac:dyDescent="0.3">
      <c r="A29" s="167">
        <v>16</v>
      </c>
      <c r="B29" s="158" t="s">
        <v>221</v>
      </c>
      <c r="C29" s="159" t="s">
        <v>120</v>
      </c>
      <c r="D29" s="20"/>
      <c r="E29" s="26"/>
    </row>
    <row r="30" spans="1:5" x14ac:dyDescent="0.3">
      <c r="A30" s="142"/>
      <c r="B30" s="142" t="s">
        <v>88</v>
      </c>
      <c r="C30" s="132"/>
      <c r="D30" s="45"/>
      <c r="E30" s="45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9"/>
      <c r="B32" s="143"/>
      <c r="C32" s="144"/>
      <c r="D32" s="145"/>
      <c r="E32" s="144"/>
    </row>
    <row r="33" spans="1:5" x14ac:dyDescent="0.3">
      <c r="A33" s="132"/>
      <c r="B33" s="132"/>
      <c r="C33" s="132"/>
      <c r="D33" s="45"/>
      <c r="E33" s="45"/>
    </row>
    <row r="34" spans="1:5" x14ac:dyDescent="0.3">
      <c r="A34" s="132"/>
      <c r="B34" s="132" t="s">
        <v>89</v>
      </c>
      <c r="C34" s="132"/>
      <c r="D34" s="45"/>
      <c r="E34" s="45"/>
    </row>
    <row r="35" spans="1:5" x14ac:dyDescent="0.3">
      <c r="A35" s="44"/>
      <c r="B35" s="44" t="s">
        <v>90</v>
      </c>
      <c r="C35" s="45"/>
      <c r="D35" s="45"/>
      <c r="E35" s="45"/>
    </row>
    <row r="36" spans="1:5" x14ac:dyDescent="0.3">
      <c r="A36" s="44"/>
      <c r="B36" s="44" t="s">
        <v>91</v>
      </c>
      <c r="C36" s="45"/>
      <c r="D36" s="45"/>
      <c r="E36" s="45"/>
    </row>
    <row r="37" spans="1:5" x14ac:dyDescent="0.3">
      <c r="A37" s="45"/>
      <c r="B37" s="45" t="s">
        <v>92</v>
      </c>
      <c r="C37" s="132"/>
      <c r="D37" s="45"/>
      <c r="E37" s="45"/>
    </row>
    <row r="38" spans="1:5" x14ac:dyDescent="0.3">
      <c r="A38" s="132"/>
      <c r="B38" s="132" t="s">
        <v>218</v>
      </c>
      <c r="C38" s="132"/>
      <c r="D38" s="45"/>
      <c r="E38" s="45"/>
    </row>
    <row r="39" spans="1:5" x14ac:dyDescent="0.3">
      <c r="A39" s="146"/>
      <c r="B39" s="146" t="s">
        <v>93</v>
      </c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46"/>
      <c r="B41" s="146"/>
      <c r="C41" s="146"/>
      <c r="D41" s="146"/>
      <c r="E41" s="146"/>
    </row>
    <row r="42" spans="1:5" x14ac:dyDescent="0.3">
      <c r="A42" s="176" t="s">
        <v>45</v>
      </c>
      <c r="B42" s="146"/>
      <c r="C42" s="146"/>
      <c r="D42" s="146"/>
      <c r="E42" s="146"/>
    </row>
    <row r="43" spans="1:5" x14ac:dyDescent="0.3">
      <c r="B43" s="147"/>
      <c r="C43" s="148"/>
      <c r="D43" s="149"/>
      <c r="E43" s="149"/>
    </row>
    <row r="44" spans="1:5" x14ac:dyDescent="0.3">
      <c r="A44" s="177" t="s">
        <v>21</v>
      </c>
      <c r="B44" s="132"/>
      <c r="C44" s="132"/>
      <c r="D44" s="45"/>
      <c r="E44" s="45"/>
    </row>
    <row r="45" spans="1:5" x14ac:dyDescent="0.3">
      <c r="B45" s="133"/>
      <c r="C45" s="133"/>
      <c r="D45" s="188"/>
      <c r="E45" s="188"/>
    </row>
    <row r="46" spans="1:5" x14ac:dyDescent="0.3">
      <c r="A46" s="135"/>
      <c r="B46" s="135"/>
      <c r="C46" s="132"/>
      <c r="D46" s="45"/>
      <c r="E46" s="45"/>
    </row>
    <row r="47" spans="1:5" x14ac:dyDescent="0.3">
      <c r="B47" s="7"/>
      <c r="C47" s="7"/>
      <c r="D47" s="6"/>
      <c r="E47" s="6"/>
    </row>
    <row r="48" spans="1:5" x14ac:dyDescent="0.3">
      <c r="B48" s="7"/>
      <c r="C48" s="7"/>
      <c r="D48" s="6"/>
      <c r="E48" s="6"/>
    </row>
    <row r="79" spans="1:7" s="9" customFormat="1" x14ac:dyDescent="0.3">
      <c r="A79" s="4"/>
      <c r="B79" s="9" t="s">
        <v>0</v>
      </c>
      <c r="D79" s="4"/>
      <c r="E79" s="4"/>
      <c r="F79" s="4"/>
      <c r="G79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5"/>
  <sheetViews>
    <sheetView showGridLines="0" workbookViewId="0"/>
  </sheetViews>
  <sheetFormatPr defaultRowHeight="15.75" x14ac:dyDescent="0.25"/>
  <cols>
    <col min="1" max="1" width="25.625" style="5" customWidth="1"/>
    <col min="2" max="8" width="8.625" style="5" customWidth="1"/>
    <col min="9" max="16384" width="9" style="5"/>
  </cols>
  <sheetData>
    <row r="1" spans="1:11" ht="16.5" customHeight="1" x14ac:dyDescent="0.3">
      <c r="A1" s="53" t="s">
        <v>1</v>
      </c>
      <c r="B1" s="45"/>
      <c r="C1" s="46"/>
      <c r="D1" s="46"/>
      <c r="E1" s="46"/>
      <c r="F1" s="47"/>
      <c r="G1" s="47"/>
      <c r="H1" s="46"/>
    </row>
    <row r="2" spans="1:11" ht="16.5" customHeight="1" x14ac:dyDescent="0.25">
      <c r="A2" s="44"/>
      <c r="B2" s="45"/>
      <c r="C2" s="46"/>
      <c r="D2" s="191">
        <f>A54</f>
        <v>0</v>
      </c>
      <c r="E2" s="191">
        <f>A56</f>
        <v>0</v>
      </c>
      <c r="F2" s="46"/>
      <c r="G2" s="46"/>
      <c r="H2" s="46"/>
      <c r="I2" s="185" t="s">
        <v>226</v>
      </c>
    </row>
    <row r="3" spans="1:11" ht="16.5" customHeight="1" x14ac:dyDescent="0.3">
      <c r="A3" s="44" t="s">
        <v>2</v>
      </c>
      <c r="B3" s="44"/>
      <c r="C3" s="46"/>
      <c r="D3" s="46"/>
      <c r="E3" s="46"/>
      <c r="F3" s="47"/>
      <c r="G3" s="47"/>
      <c r="H3" s="50"/>
      <c r="I3" s="56" t="s">
        <v>200</v>
      </c>
      <c r="J3" s="4" t="s">
        <v>212</v>
      </c>
    </row>
    <row r="4" spans="1:11" ht="16.5" customHeight="1" x14ac:dyDescent="0.3">
      <c r="A4" s="44" t="s">
        <v>46</v>
      </c>
      <c r="B4" s="46"/>
      <c r="C4" s="46"/>
      <c r="D4" s="46"/>
      <c r="E4" s="46"/>
      <c r="F4" s="46"/>
      <c r="G4" s="46"/>
      <c r="H4" s="46"/>
      <c r="I4" s="56" t="s">
        <v>199</v>
      </c>
      <c r="J4" s="4" t="s">
        <v>213</v>
      </c>
    </row>
    <row r="5" spans="1:11" ht="16.5" customHeight="1" x14ac:dyDescent="0.3">
      <c r="A5" s="70" t="str">
        <f>"Ügyfél:   "&amp;Alapa!C17</f>
        <v xml:space="preserve">Ügyfél:   </v>
      </c>
      <c r="B5" s="73"/>
      <c r="C5" s="73"/>
      <c r="D5" s="73"/>
      <c r="E5" s="70" t="s">
        <v>3</v>
      </c>
      <c r="F5" s="86">
        <f>Alapa!$C$15</f>
        <v>0</v>
      </c>
      <c r="G5" s="79"/>
      <c r="H5" s="76"/>
      <c r="I5" s="56" t="s">
        <v>198</v>
      </c>
      <c r="J5" s="4" t="s">
        <v>214</v>
      </c>
    </row>
    <row r="6" spans="1:11" ht="16.5" customHeight="1" x14ac:dyDescent="0.3">
      <c r="A6" s="74" t="str">
        <f>"Fordulónap: "&amp;Alapa!C12</f>
        <v xml:space="preserve">Fordulónap: </v>
      </c>
      <c r="B6" s="75"/>
      <c r="C6" s="75"/>
      <c r="D6" s="76"/>
      <c r="E6" s="70" t="s">
        <v>4</v>
      </c>
      <c r="F6" s="87" t="e">
        <f>VLOOKUP(J14,Alapa!$G$2:$H$22,2)</f>
        <v>#N/A</v>
      </c>
      <c r="G6" s="79"/>
      <c r="H6" s="76"/>
      <c r="I6" s="56" t="s">
        <v>197</v>
      </c>
      <c r="J6" s="4" t="s">
        <v>215</v>
      </c>
    </row>
    <row r="7" spans="1:11" ht="16.5" customHeight="1" x14ac:dyDescent="0.3">
      <c r="A7" s="77"/>
      <c r="B7" s="78"/>
      <c r="C7" s="78"/>
      <c r="D7" s="78"/>
      <c r="E7" s="70" t="s">
        <v>44</v>
      </c>
      <c r="F7" s="71" t="str">
        <f>IF(Alapa!$N$2=0," ",Alapa!$N$2)</f>
        <v xml:space="preserve"> </v>
      </c>
      <c r="G7" s="79"/>
      <c r="H7" s="76"/>
      <c r="I7" s="56" t="s">
        <v>201</v>
      </c>
      <c r="J7" s="4" t="s">
        <v>225</v>
      </c>
    </row>
    <row r="8" spans="1:11" s="38" customFormat="1" ht="16.5" customHeight="1" x14ac:dyDescent="0.3">
      <c r="A8" s="27"/>
      <c r="B8" s="27"/>
      <c r="C8" s="27"/>
      <c r="D8" s="27"/>
      <c r="E8" s="27"/>
      <c r="F8" s="27"/>
      <c r="G8" s="27"/>
      <c r="H8" s="117" t="str">
        <f>"Adatok "&amp;Alapa!E33&amp;" "&amp;Alapa!D34&amp;"-ban"</f>
        <v>Adatok  -ban</v>
      </c>
      <c r="I8" s="56" t="s">
        <v>202</v>
      </c>
      <c r="J8" s="4" t="s">
        <v>216</v>
      </c>
    </row>
    <row r="9" spans="1:11" s="38" customFormat="1" ht="16.5" customHeight="1" x14ac:dyDescent="0.3">
      <c r="A9" s="27"/>
      <c r="B9" s="221" t="s">
        <v>5</v>
      </c>
      <c r="C9" s="223" t="s">
        <v>6</v>
      </c>
      <c r="D9" s="223"/>
      <c r="E9" s="223"/>
      <c r="F9" s="223"/>
      <c r="G9" s="224" t="s">
        <v>7</v>
      </c>
      <c r="H9" s="226" t="s">
        <v>8</v>
      </c>
      <c r="I9" s="56" t="s">
        <v>203</v>
      </c>
      <c r="J9" s="4" t="s">
        <v>217</v>
      </c>
    </row>
    <row r="10" spans="1:11" s="38" customFormat="1" ht="40.5" x14ac:dyDescent="0.3">
      <c r="A10" s="27"/>
      <c r="B10" s="222"/>
      <c r="C10" s="28" t="s">
        <v>9</v>
      </c>
      <c r="D10" s="29" t="s">
        <v>10</v>
      </c>
      <c r="E10" s="28" t="s">
        <v>11</v>
      </c>
      <c r="F10" s="28" t="s">
        <v>12</v>
      </c>
      <c r="G10" s="225"/>
      <c r="H10" s="227"/>
      <c r="I10" s="56" t="s">
        <v>1</v>
      </c>
      <c r="J10" s="4" t="s">
        <v>40</v>
      </c>
    </row>
    <row r="11" spans="1:11" s="38" customFormat="1" ht="16.5" customHeight="1" x14ac:dyDescent="0.3">
      <c r="A11" s="30" t="s">
        <v>53</v>
      </c>
      <c r="B11" s="209">
        <f>Import_O!D3</f>
        <v>0</v>
      </c>
      <c r="C11" s="210" t="s">
        <v>25</v>
      </c>
      <c r="D11" s="209">
        <f>Import_O!F3-Import_O!G3</f>
        <v>0</v>
      </c>
      <c r="E11" s="209">
        <f>Import_O!G3</f>
        <v>0</v>
      </c>
      <c r="F11" s="209">
        <f>Import_O!F3</f>
        <v>0</v>
      </c>
      <c r="G11" s="211">
        <f>F11-B11</f>
        <v>0</v>
      </c>
      <c r="H11" s="212">
        <f>IF(B11&lt;&gt;0,F11/B11%-100,0)</f>
        <v>0</v>
      </c>
      <c r="I11" s="56" t="s">
        <v>25</v>
      </c>
      <c r="J11" s="4" t="s">
        <v>41</v>
      </c>
    </row>
    <row r="12" spans="1:11" s="38" customFormat="1" ht="16.5" customHeight="1" x14ac:dyDescent="0.3">
      <c r="A12" s="31" t="s">
        <v>54</v>
      </c>
      <c r="B12" s="213">
        <f>Import_O!D4</f>
        <v>0</v>
      </c>
      <c r="C12" s="214" t="s">
        <v>25</v>
      </c>
      <c r="D12" s="213">
        <f>Import_O!F4-Import_O!G4</f>
        <v>0</v>
      </c>
      <c r="E12" s="213">
        <f>Import_O!G4</f>
        <v>0</v>
      </c>
      <c r="F12" s="213">
        <f>Import_O!F4</f>
        <v>0</v>
      </c>
      <c r="G12" s="213">
        <f t="shared" ref="G12:G32" si="0">F12-B12</f>
        <v>0</v>
      </c>
      <c r="H12" s="215">
        <f t="shared" ref="H12:H32" si="1">IF(B12&lt;&gt;0,F12/B12%-100,0)</f>
        <v>0</v>
      </c>
      <c r="I12" s="56" t="s">
        <v>49</v>
      </c>
      <c r="J12" s="4" t="s">
        <v>43</v>
      </c>
    </row>
    <row r="13" spans="1:11" s="38" customFormat="1" ht="16.5" customHeight="1" x14ac:dyDescent="0.3">
      <c r="A13" s="88" t="s">
        <v>55</v>
      </c>
      <c r="B13" s="213">
        <f>Import_O!D5</f>
        <v>0</v>
      </c>
      <c r="C13" s="214" t="s">
        <v>25</v>
      </c>
      <c r="D13" s="213">
        <f>Import_O!F5-Import_O!G5</f>
        <v>0</v>
      </c>
      <c r="E13" s="213">
        <f>Import_O!G5</f>
        <v>0</v>
      </c>
      <c r="F13" s="213">
        <f>Import_O!F5</f>
        <v>0</v>
      </c>
      <c r="G13" s="213">
        <f t="shared" si="0"/>
        <v>0</v>
      </c>
      <c r="H13" s="215">
        <f t="shared" si="1"/>
        <v>0</v>
      </c>
      <c r="I13" s="56" t="s">
        <v>86</v>
      </c>
      <c r="J13" s="4" t="s">
        <v>82</v>
      </c>
    </row>
    <row r="14" spans="1:11" s="38" customFormat="1" ht="16.5" customHeight="1" x14ac:dyDescent="0.3">
      <c r="A14" s="31" t="s">
        <v>56</v>
      </c>
      <c r="B14" s="213">
        <f>Import_O!D6</f>
        <v>0</v>
      </c>
      <c r="C14" s="214" t="s">
        <v>25</v>
      </c>
      <c r="D14" s="213">
        <f>Import_O!F6-Import_O!G6</f>
        <v>0</v>
      </c>
      <c r="E14" s="213">
        <f>Import_O!G6</f>
        <v>0</v>
      </c>
      <c r="F14" s="213">
        <f>Import_O!F6</f>
        <v>0</v>
      </c>
      <c r="G14" s="213">
        <f t="shared" si="0"/>
        <v>0</v>
      </c>
      <c r="H14" s="215">
        <f t="shared" si="1"/>
        <v>0</v>
      </c>
      <c r="I14" s="4" t="s">
        <v>4</v>
      </c>
      <c r="J14" s="69">
        <v>1</v>
      </c>
      <c r="K14" s="38" t="s">
        <v>0</v>
      </c>
    </row>
    <row r="15" spans="1:11" s="38" customFormat="1" ht="16.5" customHeight="1" x14ac:dyDescent="0.25">
      <c r="A15" s="31" t="s">
        <v>57</v>
      </c>
      <c r="B15" s="213">
        <f>Import_O!D7</f>
        <v>0</v>
      </c>
      <c r="C15" s="214" t="s">
        <v>25</v>
      </c>
      <c r="D15" s="213">
        <f>Import_O!F7-Import_O!G7</f>
        <v>0</v>
      </c>
      <c r="E15" s="213">
        <f>Import_O!G7</f>
        <v>0</v>
      </c>
      <c r="F15" s="213">
        <f>Import_O!F7</f>
        <v>0</v>
      </c>
      <c r="G15" s="213">
        <f t="shared" si="0"/>
        <v>0</v>
      </c>
      <c r="H15" s="215">
        <f t="shared" si="1"/>
        <v>0</v>
      </c>
    </row>
    <row r="16" spans="1:11" s="38" customFormat="1" ht="16.5" customHeight="1" x14ac:dyDescent="0.25">
      <c r="A16" s="88" t="s">
        <v>58</v>
      </c>
      <c r="B16" s="213">
        <f>Import_O!D8</f>
        <v>0</v>
      </c>
      <c r="C16" s="214" t="s">
        <v>25</v>
      </c>
      <c r="D16" s="213">
        <f>Import_O!F8-Import_O!G8</f>
        <v>0</v>
      </c>
      <c r="E16" s="213">
        <f>Import_O!G8</f>
        <v>0</v>
      </c>
      <c r="F16" s="213">
        <f>Import_O!F8</f>
        <v>0</v>
      </c>
      <c r="G16" s="213">
        <f t="shared" si="0"/>
        <v>0</v>
      </c>
      <c r="H16" s="215">
        <f t="shared" si="1"/>
        <v>0</v>
      </c>
    </row>
    <row r="17" spans="1:14" s="38" customFormat="1" ht="16.5" customHeight="1" x14ac:dyDescent="0.25">
      <c r="A17" s="88" t="s">
        <v>59</v>
      </c>
      <c r="B17" s="213">
        <f>Import_O!D9</f>
        <v>0</v>
      </c>
      <c r="C17" s="214" t="s">
        <v>25</v>
      </c>
      <c r="D17" s="213">
        <f>Import_O!F9-Import_O!G9</f>
        <v>0</v>
      </c>
      <c r="E17" s="213">
        <f>Import_O!G9</f>
        <v>0</v>
      </c>
      <c r="F17" s="213">
        <f>Import_O!F9</f>
        <v>0</v>
      </c>
      <c r="G17" s="213">
        <f t="shared" si="0"/>
        <v>0</v>
      </c>
      <c r="H17" s="215">
        <f t="shared" si="1"/>
        <v>0</v>
      </c>
    </row>
    <row r="18" spans="1:14" s="38" customFormat="1" ht="16.5" customHeight="1" x14ac:dyDescent="0.25">
      <c r="A18" s="31" t="s">
        <v>60</v>
      </c>
      <c r="B18" s="213">
        <f>Import_O!D10</f>
        <v>0</v>
      </c>
      <c r="C18" s="214" t="s">
        <v>25</v>
      </c>
      <c r="D18" s="213">
        <f>Import_O!F10-Import_O!G10</f>
        <v>0</v>
      </c>
      <c r="E18" s="213">
        <f>Import_O!G10</f>
        <v>0</v>
      </c>
      <c r="F18" s="213">
        <f>Import_O!F10</f>
        <v>0</v>
      </c>
      <c r="G18" s="213">
        <f t="shared" si="0"/>
        <v>0</v>
      </c>
      <c r="H18" s="215">
        <f t="shared" si="1"/>
        <v>0</v>
      </c>
    </row>
    <row r="19" spans="1:14" s="38" customFormat="1" ht="16.5" customHeight="1" x14ac:dyDescent="0.25">
      <c r="A19" s="31" t="s">
        <v>23</v>
      </c>
      <c r="B19" s="213">
        <f>Import_O!D11</f>
        <v>0</v>
      </c>
      <c r="C19" s="214" t="s">
        <v>25</v>
      </c>
      <c r="D19" s="213">
        <f>Import_O!F11-Import_O!G11</f>
        <v>0</v>
      </c>
      <c r="E19" s="213">
        <f>Import_O!G11</f>
        <v>0</v>
      </c>
      <c r="F19" s="213">
        <f>Import_O!F11</f>
        <v>0</v>
      </c>
      <c r="G19" s="213">
        <f t="shared" si="0"/>
        <v>0</v>
      </c>
      <c r="H19" s="215">
        <f t="shared" si="1"/>
        <v>0</v>
      </c>
    </row>
    <row r="20" spans="1:14" s="38" customFormat="1" ht="16.5" customHeight="1" x14ac:dyDescent="0.25">
      <c r="A20" s="31" t="s">
        <v>61</v>
      </c>
      <c r="B20" s="213">
        <f>Import_O!D12</f>
        <v>0</v>
      </c>
      <c r="C20" s="214" t="s">
        <v>25</v>
      </c>
      <c r="D20" s="213">
        <f>Import_O!F12-Import_O!G12</f>
        <v>0</v>
      </c>
      <c r="E20" s="213">
        <f>Import_O!G12</f>
        <v>0</v>
      </c>
      <c r="F20" s="213">
        <f>Import_O!F12</f>
        <v>0</v>
      </c>
      <c r="G20" s="213">
        <f t="shared" si="0"/>
        <v>0</v>
      </c>
      <c r="H20" s="215">
        <f t="shared" si="1"/>
        <v>0</v>
      </c>
    </row>
    <row r="21" spans="1:14" s="38" customFormat="1" ht="16.5" customHeight="1" x14ac:dyDescent="0.25">
      <c r="A21" s="31" t="s">
        <v>62</v>
      </c>
      <c r="B21" s="213">
        <f>Import_O!D13</f>
        <v>0</v>
      </c>
      <c r="C21" s="214" t="s">
        <v>25</v>
      </c>
      <c r="D21" s="213">
        <f>Import_O!F13-Import_O!G13</f>
        <v>0</v>
      </c>
      <c r="E21" s="213">
        <f>Import_O!G13</f>
        <v>0</v>
      </c>
      <c r="F21" s="213">
        <f>Import_O!F13</f>
        <v>0</v>
      </c>
      <c r="G21" s="213">
        <f t="shared" si="0"/>
        <v>0</v>
      </c>
      <c r="H21" s="215">
        <f t="shared" si="1"/>
        <v>0</v>
      </c>
    </row>
    <row r="22" spans="1:14" s="38" customFormat="1" ht="16.5" customHeight="1" x14ac:dyDescent="0.25">
      <c r="A22" s="31" t="s">
        <v>63</v>
      </c>
      <c r="B22" s="213">
        <f>Import_O!D14</f>
        <v>0</v>
      </c>
      <c r="C22" s="214" t="s">
        <v>25</v>
      </c>
      <c r="D22" s="213">
        <f>Import_O!F14-Import_O!G14</f>
        <v>0</v>
      </c>
      <c r="E22" s="213">
        <f>Import_O!G14</f>
        <v>0</v>
      </c>
      <c r="F22" s="213">
        <f>Import_O!F14</f>
        <v>0</v>
      </c>
      <c r="G22" s="213">
        <f t="shared" si="0"/>
        <v>0</v>
      </c>
      <c r="H22" s="215">
        <f t="shared" si="1"/>
        <v>0</v>
      </c>
    </row>
    <row r="23" spans="1:14" s="38" customFormat="1" ht="16.5" customHeight="1" x14ac:dyDescent="0.25">
      <c r="A23" s="31" t="s">
        <v>64</v>
      </c>
      <c r="B23" s="213">
        <f>Import_O!D15</f>
        <v>0</v>
      </c>
      <c r="C23" s="214" t="s">
        <v>25</v>
      </c>
      <c r="D23" s="213">
        <f>Import_O!F15-Import_O!G15</f>
        <v>0</v>
      </c>
      <c r="E23" s="213">
        <f>Import_O!G15</f>
        <v>0</v>
      </c>
      <c r="F23" s="213">
        <f>Import_O!F15</f>
        <v>0</v>
      </c>
      <c r="G23" s="213">
        <f t="shared" si="0"/>
        <v>0</v>
      </c>
      <c r="H23" s="215">
        <f t="shared" si="1"/>
        <v>0</v>
      </c>
    </row>
    <row r="24" spans="1:14" s="38" customFormat="1" ht="16.5" customHeight="1" x14ac:dyDescent="0.25">
      <c r="A24" s="88" t="s">
        <v>65</v>
      </c>
      <c r="B24" s="213">
        <f>Import_O!D16</f>
        <v>0</v>
      </c>
      <c r="C24" s="214" t="s">
        <v>25</v>
      </c>
      <c r="D24" s="213">
        <f>Import_O!F16-Import_O!G16</f>
        <v>0</v>
      </c>
      <c r="E24" s="213">
        <f>Import_O!G16</f>
        <v>0</v>
      </c>
      <c r="F24" s="213">
        <f>Import_O!F16</f>
        <v>0</v>
      </c>
      <c r="G24" s="213">
        <f t="shared" si="0"/>
        <v>0</v>
      </c>
      <c r="H24" s="215">
        <f t="shared" si="1"/>
        <v>0</v>
      </c>
      <c r="N24" s="38" t="s">
        <v>0</v>
      </c>
    </row>
    <row r="25" spans="1:14" s="38" customFormat="1" ht="16.5" customHeight="1" x14ac:dyDescent="0.25">
      <c r="A25" s="31" t="s">
        <v>66</v>
      </c>
      <c r="B25" s="213">
        <f>Import_O!D17</f>
        <v>0</v>
      </c>
      <c r="C25" s="214" t="s">
        <v>25</v>
      </c>
      <c r="D25" s="213">
        <f>Import_O!F17-Import_O!G17</f>
        <v>0</v>
      </c>
      <c r="E25" s="213">
        <f>Import_O!G17</f>
        <v>0</v>
      </c>
      <c r="F25" s="213">
        <f>Import_O!F17</f>
        <v>0</v>
      </c>
      <c r="G25" s="213">
        <f t="shared" si="0"/>
        <v>0</v>
      </c>
      <c r="H25" s="215">
        <f t="shared" si="1"/>
        <v>0</v>
      </c>
    </row>
    <row r="26" spans="1:14" s="38" customFormat="1" ht="16.5" customHeight="1" x14ac:dyDescent="0.25">
      <c r="A26" s="31" t="s">
        <v>67</v>
      </c>
      <c r="B26" s="213">
        <f>Import_O!D18</f>
        <v>0</v>
      </c>
      <c r="C26" s="214" t="s">
        <v>25</v>
      </c>
      <c r="D26" s="213">
        <f>Import_O!F18-Import_O!G18</f>
        <v>0</v>
      </c>
      <c r="E26" s="213">
        <f>Import_O!G18</f>
        <v>0</v>
      </c>
      <c r="F26" s="213">
        <f>Import_O!F18</f>
        <v>0</v>
      </c>
      <c r="G26" s="213">
        <f t="shared" si="0"/>
        <v>0</v>
      </c>
      <c r="H26" s="215">
        <f t="shared" si="1"/>
        <v>0</v>
      </c>
    </row>
    <row r="27" spans="1:14" s="38" customFormat="1" ht="16.5" customHeight="1" x14ac:dyDescent="0.25">
      <c r="A27" s="31" t="s">
        <v>68</v>
      </c>
      <c r="B27" s="213">
        <f>Import_O!D19</f>
        <v>0</v>
      </c>
      <c r="C27" s="214" t="s">
        <v>25</v>
      </c>
      <c r="D27" s="213">
        <f>Import_O!F19-Import_O!G19</f>
        <v>0</v>
      </c>
      <c r="E27" s="213">
        <f>Import_O!G19</f>
        <v>0</v>
      </c>
      <c r="F27" s="213">
        <f>Import_O!F19</f>
        <v>0</v>
      </c>
      <c r="G27" s="213">
        <f t="shared" si="0"/>
        <v>0</v>
      </c>
      <c r="H27" s="215">
        <f t="shared" si="1"/>
        <v>0</v>
      </c>
    </row>
    <row r="28" spans="1:14" s="38" customFormat="1" ht="16.5" customHeight="1" x14ac:dyDescent="0.25">
      <c r="A28" s="88" t="s">
        <v>69</v>
      </c>
      <c r="B28" s="213">
        <f>Import_O!D20</f>
        <v>0</v>
      </c>
      <c r="C28" s="214" t="s">
        <v>25</v>
      </c>
      <c r="D28" s="213">
        <f>Import_O!F20-Import_O!G20</f>
        <v>0</v>
      </c>
      <c r="E28" s="213">
        <f>Import_O!G20</f>
        <v>0</v>
      </c>
      <c r="F28" s="213">
        <f>Import_O!F20</f>
        <v>0</v>
      </c>
      <c r="G28" s="213">
        <f t="shared" si="0"/>
        <v>0</v>
      </c>
      <c r="H28" s="215">
        <f t="shared" si="1"/>
        <v>0</v>
      </c>
    </row>
    <row r="29" spans="1:14" s="38" customFormat="1" ht="16.5" customHeight="1" x14ac:dyDescent="0.25">
      <c r="A29" s="88" t="s">
        <v>70</v>
      </c>
      <c r="B29" s="213">
        <f>Import_O!D21</f>
        <v>0</v>
      </c>
      <c r="C29" s="214" t="s">
        <v>25</v>
      </c>
      <c r="D29" s="213">
        <f>Import_O!F21-Import_O!G21</f>
        <v>0</v>
      </c>
      <c r="E29" s="213">
        <f>Import_O!G21</f>
        <v>0</v>
      </c>
      <c r="F29" s="213">
        <f>Import_O!F21</f>
        <v>0</v>
      </c>
      <c r="G29" s="213">
        <f t="shared" si="0"/>
        <v>0</v>
      </c>
      <c r="H29" s="215">
        <f t="shared" si="1"/>
        <v>0</v>
      </c>
    </row>
    <row r="30" spans="1:14" s="38" customFormat="1" ht="16.5" customHeight="1" x14ac:dyDescent="0.25">
      <c r="A30" s="88" t="s">
        <v>71</v>
      </c>
      <c r="B30" s="213">
        <f>Import_O!D22</f>
        <v>0</v>
      </c>
      <c r="C30" s="214" t="s">
        <v>25</v>
      </c>
      <c r="D30" s="213">
        <f>Import_O!F22-Import_O!G22</f>
        <v>0</v>
      </c>
      <c r="E30" s="213">
        <f>Import_O!G22</f>
        <v>0</v>
      </c>
      <c r="F30" s="213">
        <f>Import_O!F22</f>
        <v>0</v>
      </c>
      <c r="G30" s="213">
        <f t="shared" si="0"/>
        <v>0</v>
      </c>
      <c r="H30" s="215">
        <f t="shared" si="1"/>
        <v>0</v>
      </c>
    </row>
    <row r="31" spans="1:14" s="38" customFormat="1" ht="16.5" customHeight="1" x14ac:dyDescent="0.25">
      <c r="A31" s="31" t="s">
        <v>72</v>
      </c>
      <c r="B31" s="213">
        <f>Import_O!D23</f>
        <v>0</v>
      </c>
      <c r="C31" s="214" t="s">
        <v>25</v>
      </c>
      <c r="D31" s="213">
        <f>Import_O!F23-Import_O!G23</f>
        <v>0</v>
      </c>
      <c r="E31" s="213">
        <f>Import_O!G23</f>
        <v>0</v>
      </c>
      <c r="F31" s="213">
        <f>Import_O!F23</f>
        <v>0</v>
      </c>
      <c r="G31" s="213">
        <f t="shared" si="0"/>
        <v>0</v>
      </c>
      <c r="H31" s="215">
        <f t="shared" si="1"/>
        <v>0</v>
      </c>
    </row>
    <row r="32" spans="1:14" s="38" customFormat="1" ht="16.5" customHeight="1" x14ac:dyDescent="0.25">
      <c r="A32" s="89" t="s">
        <v>73</v>
      </c>
      <c r="B32" s="216">
        <f>Import_O!D24</f>
        <v>0</v>
      </c>
      <c r="C32" s="217" t="s">
        <v>25</v>
      </c>
      <c r="D32" s="216">
        <f>Import_O!F24-Import_O!G24</f>
        <v>0</v>
      </c>
      <c r="E32" s="216">
        <f>Import_O!G24</f>
        <v>0</v>
      </c>
      <c r="F32" s="216">
        <f>Import_O!F24</f>
        <v>0</v>
      </c>
      <c r="G32" s="216">
        <f t="shared" si="0"/>
        <v>0</v>
      </c>
      <c r="H32" s="218">
        <f t="shared" si="1"/>
        <v>0</v>
      </c>
    </row>
    <row r="33" spans="1:14" s="38" customFormat="1" ht="16.5" customHeight="1" x14ac:dyDescent="0.25">
      <c r="A33" s="32"/>
      <c r="B33" s="33"/>
      <c r="C33" s="34"/>
      <c r="D33" s="35"/>
      <c r="E33" s="35"/>
      <c r="F33" s="35"/>
      <c r="G33" s="35"/>
      <c r="H33" s="35"/>
    </row>
    <row r="34" spans="1:14" s="38" customFormat="1" ht="16.5" customHeight="1" x14ac:dyDescent="0.25">
      <c r="A34" s="32"/>
      <c r="B34" s="33"/>
      <c r="C34" s="34"/>
      <c r="D34" s="35"/>
      <c r="E34" s="35"/>
      <c r="F34" s="35"/>
      <c r="G34" s="35"/>
      <c r="H34" s="35"/>
    </row>
    <row r="35" spans="1:14" s="4" customFormat="1" ht="16.5" customHeight="1" x14ac:dyDescent="0.3">
      <c r="A35" s="201" t="s">
        <v>227</v>
      </c>
      <c r="B35" s="202" t="s">
        <v>228</v>
      </c>
      <c r="C35" s="203" t="s">
        <v>229</v>
      </c>
      <c r="D35" s="27"/>
      <c r="E35" s="109"/>
      <c r="F35" s="203" t="s">
        <v>230</v>
      </c>
      <c r="G35" s="27"/>
      <c r="H35" s="27"/>
    </row>
    <row r="36" spans="1:14" s="38" customFormat="1" ht="16.5" customHeight="1" x14ac:dyDescent="0.25">
      <c r="A36" s="98" t="s">
        <v>233</v>
      </c>
      <c r="B36" s="219">
        <f>IFERROR(ROUND(Alapa!$C$96,0),0)</f>
        <v>0</v>
      </c>
      <c r="C36" s="99">
        <v>0.75</v>
      </c>
      <c r="D36" s="100"/>
      <c r="E36" s="204" t="s">
        <v>231</v>
      </c>
      <c r="F36" s="205"/>
      <c r="G36" s="206"/>
      <c r="H36" s="219">
        <f>B36*C36</f>
        <v>0</v>
      </c>
    </row>
    <row r="37" spans="1:14" s="38" customFormat="1" ht="16.5" customHeight="1" x14ac:dyDescent="0.25">
      <c r="A37" s="98" t="s">
        <v>235</v>
      </c>
      <c r="B37" s="219">
        <f>IFERROR(ROUND(Alapa!$F$96,0),0)</f>
        <v>0</v>
      </c>
      <c r="C37" s="99">
        <v>0.75</v>
      </c>
      <c r="D37" s="100"/>
      <c r="E37" s="204" t="s">
        <v>232</v>
      </c>
      <c r="F37" s="205"/>
      <c r="G37" s="206"/>
      <c r="H37" s="219">
        <f>B37*C37</f>
        <v>0</v>
      </c>
    </row>
    <row r="38" spans="1:14" s="38" customFormat="1" ht="16.5" customHeight="1" x14ac:dyDescent="0.25">
      <c r="A38" s="207"/>
      <c r="B38" s="220"/>
      <c r="C38" s="109"/>
      <c r="D38" s="109"/>
      <c r="E38" s="109"/>
      <c r="F38" s="109"/>
      <c r="G38" s="109"/>
      <c r="H38" s="220"/>
      <c r="J38" s="6"/>
      <c r="K38" s="36"/>
      <c r="L38" s="36"/>
      <c r="M38" s="6"/>
      <c r="N38" s="6"/>
    </row>
    <row r="39" spans="1:14" s="38" customFormat="1" ht="16.5" customHeight="1" x14ac:dyDescent="0.25">
      <c r="A39" s="98" t="s">
        <v>237</v>
      </c>
      <c r="B39" s="219">
        <f>IFERROR(ROUND(Alapa!C113,0),0)</f>
        <v>0</v>
      </c>
      <c r="C39" s="109"/>
      <c r="D39" s="109"/>
      <c r="E39" s="204" t="s">
        <v>234</v>
      </c>
      <c r="F39" s="205"/>
      <c r="G39" s="206"/>
      <c r="H39" s="219">
        <f>IFERROR(ROUND(Alapa!C97,0),0)</f>
        <v>0</v>
      </c>
      <c r="J39" s="6"/>
      <c r="K39" s="6"/>
      <c r="L39" s="6"/>
      <c r="M39" s="6"/>
      <c r="N39" s="6"/>
    </row>
    <row r="40" spans="1:14" s="38" customFormat="1" ht="16.5" customHeight="1" x14ac:dyDescent="0.25">
      <c r="A40" s="98" t="s">
        <v>238</v>
      </c>
      <c r="B40" s="219">
        <f>IFERROR(ROUND(Alapa!F113,0),0)</f>
        <v>0</v>
      </c>
      <c r="C40" s="109"/>
      <c r="D40" s="109"/>
      <c r="E40" s="204" t="s">
        <v>236</v>
      </c>
      <c r="F40" s="205"/>
      <c r="G40" s="206"/>
      <c r="H40" s="219">
        <f>IFERROR(ROUND(Alapa!F97,0),0)</f>
        <v>0</v>
      </c>
      <c r="J40" s="6"/>
      <c r="K40" s="6"/>
      <c r="L40" s="6"/>
      <c r="M40" s="6"/>
      <c r="N40" s="6"/>
    </row>
    <row r="41" spans="1:14" s="38" customFormat="1" ht="16.5" customHeight="1" x14ac:dyDescent="0.25">
      <c r="A41" s="207" t="s">
        <v>239</v>
      </c>
      <c r="B41" s="109"/>
      <c r="C41" s="45"/>
      <c r="D41" s="45"/>
      <c r="E41" s="45"/>
      <c r="F41" s="45"/>
      <c r="G41" s="92"/>
      <c r="H41" s="45"/>
      <c r="I41" s="6"/>
      <c r="J41" s="6"/>
      <c r="K41" s="6"/>
      <c r="L41" s="6"/>
      <c r="M41" s="6"/>
      <c r="N41" s="6"/>
    </row>
    <row r="42" spans="1:14" s="38" customFormat="1" ht="16.5" customHeight="1" x14ac:dyDescent="0.25">
      <c r="A42" s="44"/>
      <c r="B42" s="45"/>
      <c r="C42" s="45"/>
      <c r="D42" s="45"/>
      <c r="E42" s="45"/>
      <c r="F42" s="45"/>
      <c r="G42" s="92"/>
      <c r="H42" s="45"/>
      <c r="I42" s="95" t="s">
        <v>14</v>
      </c>
      <c r="J42" s="6"/>
      <c r="K42" s="6"/>
      <c r="L42" s="6"/>
      <c r="M42" s="6"/>
      <c r="N42" s="6"/>
    </row>
    <row r="43" spans="1:14" s="38" customFormat="1" ht="16.5" customHeight="1" x14ac:dyDescent="0.25">
      <c r="A43" s="44" t="s">
        <v>24</v>
      </c>
      <c r="B43" s="45"/>
      <c r="C43" s="45"/>
      <c r="D43" s="45"/>
      <c r="E43" s="45"/>
      <c r="F43" s="90"/>
      <c r="G43" s="91" t="s">
        <v>31</v>
      </c>
      <c r="H43" s="45"/>
      <c r="I43" s="36" t="s">
        <v>26</v>
      </c>
      <c r="J43" s="6"/>
      <c r="K43" s="6"/>
      <c r="L43" s="6"/>
      <c r="M43" s="6"/>
      <c r="N43" s="6"/>
    </row>
    <row r="44" spans="1:14" s="38" customFormat="1" ht="16.5" customHeight="1" x14ac:dyDescent="0.25">
      <c r="A44" s="44" t="s">
        <v>13</v>
      </c>
      <c r="B44" s="90"/>
      <c r="C44" s="45"/>
      <c r="D44" s="45"/>
      <c r="E44" s="45"/>
      <c r="F44" s="90"/>
      <c r="G44" s="91" t="s">
        <v>25</v>
      </c>
      <c r="H44" s="45"/>
      <c r="I44" s="36" t="s">
        <v>15</v>
      </c>
      <c r="J44" s="6"/>
      <c r="K44" s="6"/>
      <c r="L44" s="6"/>
      <c r="M44" s="6"/>
      <c r="N44" s="6"/>
    </row>
    <row r="45" spans="1:14" s="38" customFormat="1" ht="16.5" customHeight="1" x14ac:dyDescent="0.25">
      <c r="A45" s="45"/>
      <c r="B45" s="45"/>
      <c r="C45" s="45"/>
      <c r="D45" s="45"/>
      <c r="E45" s="45"/>
      <c r="F45" s="45"/>
      <c r="G45" s="92"/>
      <c r="H45" s="45"/>
      <c r="I45" s="36" t="s">
        <v>16</v>
      </c>
      <c r="J45" s="36"/>
      <c r="K45" s="36"/>
      <c r="L45" s="36"/>
      <c r="M45" s="36"/>
      <c r="N45" s="36"/>
    </row>
    <row r="46" spans="1:14" s="38" customFormat="1" ht="16.5" customHeight="1" x14ac:dyDescent="0.25">
      <c r="A46" s="97" t="s">
        <v>17</v>
      </c>
      <c r="B46" s="45"/>
      <c r="C46" s="45"/>
      <c r="D46" s="93"/>
      <c r="E46" s="45"/>
      <c r="F46" s="45"/>
      <c r="G46" s="45"/>
      <c r="H46" s="45"/>
      <c r="I46" s="36" t="s">
        <v>18</v>
      </c>
      <c r="J46" s="36"/>
      <c r="K46" s="36"/>
      <c r="L46" s="36"/>
      <c r="M46" s="36"/>
      <c r="N46" s="36"/>
    </row>
    <row r="47" spans="1:14" s="38" customFormat="1" ht="16.5" customHeight="1" x14ac:dyDescent="0.25">
      <c r="A47" s="197"/>
      <c r="B47" s="198"/>
      <c r="C47" s="198"/>
      <c r="D47" s="199"/>
      <c r="E47" s="199"/>
      <c r="F47" s="199"/>
      <c r="G47" s="200"/>
      <c r="H47" s="199"/>
    </row>
    <row r="48" spans="1:14" s="38" customFormat="1" ht="16.5" customHeight="1" x14ac:dyDescent="0.25">
      <c r="A48" s="197"/>
      <c r="B48" s="198"/>
      <c r="C48" s="198"/>
      <c r="D48" s="199"/>
      <c r="E48" s="199"/>
      <c r="F48" s="199"/>
      <c r="G48" s="200"/>
      <c r="H48" s="199"/>
    </row>
    <row r="49" spans="1:8" s="38" customFormat="1" ht="16.5" customHeight="1" x14ac:dyDescent="0.25">
      <c r="A49" s="197"/>
      <c r="B49" s="198"/>
      <c r="C49" s="198"/>
      <c r="D49" s="199"/>
      <c r="E49" s="199"/>
      <c r="F49" s="199"/>
      <c r="G49" s="200"/>
      <c r="H49" s="199"/>
    </row>
    <row r="50" spans="1:8" s="38" customFormat="1" ht="16.5" customHeight="1" x14ac:dyDescent="0.25">
      <c r="A50" s="197"/>
      <c r="B50" s="198"/>
      <c r="C50" s="198"/>
      <c r="D50" s="199"/>
      <c r="E50" s="199"/>
      <c r="F50" s="199"/>
      <c r="G50" s="200"/>
      <c r="H50" s="199"/>
    </row>
    <row r="51" spans="1:8" s="38" customFormat="1" ht="16.5" customHeight="1" x14ac:dyDescent="0.25">
      <c r="A51" s="45"/>
      <c r="B51" s="45"/>
      <c r="C51" s="45"/>
      <c r="D51" s="94"/>
      <c r="E51" s="94"/>
      <c r="F51" s="94"/>
      <c r="G51" s="94"/>
      <c r="H51" s="94"/>
    </row>
    <row r="52" spans="1:8" s="38" customFormat="1" ht="16.5" customHeight="1" x14ac:dyDescent="0.25">
      <c r="A52" s="146"/>
      <c r="B52" s="146"/>
      <c r="C52" s="146"/>
      <c r="D52" s="146"/>
      <c r="E52" s="146"/>
      <c r="F52" s="45"/>
      <c r="G52" s="45"/>
      <c r="H52" s="94"/>
    </row>
    <row r="53" spans="1:8" s="38" customFormat="1" ht="16.5" customHeight="1" x14ac:dyDescent="0.25">
      <c r="A53" s="176" t="s">
        <v>45</v>
      </c>
      <c r="B53" s="146"/>
      <c r="C53" s="146"/>
      <c r="D53" s="146"/>
      <c r="E53" s="146"/>
      <c r="F53" s="146"/>
      <c r="G53" s="146"/>
      <c r="H53" s="146"/>
    </row>
    <row r="54" spans="1:8" s="38" customFormat="1" ht="16.5" customHeight="1" x14ac:dyDescent="0.3">
      <c r="A54" s="4"/>
      <c r="B54" s="147"/>
      <c r="C54" s="148"/>
      <c r="D54" s="149"/>
      <c r="E54" s="149"/>
      <c r="F54" s="149"/>
      <c r="G54" s="149"/>
      <c r="H54" s="149"/>
    </row>
    <row r="55" spans="1:8" s="38" customFormat="1" ht="16.5" customHeight="1" x14ac:dyDescent="0.25">
      <c r="A55" s="177" t="s">
        <v>21</v>
      </c>
      <c r="B55" s="132"/>
      <c r="C55" s="132"/>
      <c r="D55" s="45"/>
      <c r="E55" s="45"/>
      <c r="F55" s="45"/>
      <c r="G55" s="45"/>
      <c r="H55" s="45"/>
    </row>
    <row r="56" spans="1:8" s="38" customFormat="1" ht="16.5" customHeight="1" x14ac:dyDescent="0.3">
      <c r="A56" s="4"/>
      <c r="B56" s="133"/>
      <c r="C56" s="133"/>
      <c r="D56" s="188"/>
      <c r="E56" s="188"/>
      <c r="F56" s="188"/>
      <c r="G56" s="188"/>
      <c r="H56" s="188"/>
    </row>
    <row r="57" spans="1:8" s="38" customFormat="1" ht="16.5" customHeight="1" x14ac:dyDescent="0.25">
      <c r="A57" s="135"/>
      <c r="B57" s="135"/>
      <c r="C57" s="132"/>
      <c r="D57" s="45"/>
      <c r="E57" s="45"/>
      <c r="F57" s="45"/>
      <c r="G57" s="45"/>
      <c r="H57" s="45"/>
    </row>
    <row r="58" spans="1:8" s="38" customFormat="1" ht="16.5" customHeight="1" x14ac:dyDescent="0.25">
      <c r="A58" s="45"/>
      <c r="B58" s="45"/>
      <c r="C58" s="45"/>
      <c r="D58" s="94"/>
      <c r="E58" s="94"/>
      <c r="F58" s="94"/>
      <c r="G58" s="94"/>
      <c r="H58" s="94"/>
    </row>
    <row r="59" spans="1:8" x14ac:dyDescent="0.25">
      <c r="A59" s="36" t="s">
        <v>37</v>
      </c>
      <c r="B59" s="39"/>
      <c r="C59" s="38"/>
      <c r="D59" s="38"/>
      <c r="E59" s="38"/>
      <c r="F59" s="38"/>
      <c r="G59" s="8"/>
      <c r="H59" s="38"/>
    </row>
    <row r="60" spans="1:8" x14ac:dyDescent="0.25">
      <c r="A60" s="40"/>
      <c r="B60" s="39"/>
      <c r="C60" s="38"/>
      <c r="D60" s="41"/>
      <c r="E60" s="38"/>
      <c r="F60" s="38"/>
      <c r="G60" s="8"/>
      <c r="H60" s="38"/>
    </row>
    <row r="61" spans="1:8" x14ac:dyDescent="0.25">
      <c r="A61" s="38"/>
      <c r="B61" s="37"/>
      <c r="C61" s="38"/>
      <c r="D61" s="38"/>
      <c r="E61" s="38"/>
      <c r="F61" s="38"/>
      <c r="G61" s="42"/>
      <c r="H61" s="38"/>
    </row>
    <row r="62" spans="1:8" x14ac:dyDescent="0.25">
      <c r="A62" s="38"/>
      <c r="B62" s="39"/>
      <c r="C62" s="39"/>
      <c r="D62" s="38"/>
      <c r="E62" s="38"/>
      <c r="F62" s="38"/>
      <c r="G62" s="42"/>
      <c r="H62" s="38"/>
    </row>
    <row r="63" spans="1:8" x14ac:dyDescent="0.25">
      <c r="A63" s="38"/>
      <c r="B63" s="39"/>
      <c r="C63" s="39"/>
      <c r="D63" s="38"/>
      <c r="E63" s="38"/>
      <c r="F63" s="38"/>
      <c r="G63" s="42"/>
      <c r="H63" s="38"/>
    </row>
    <row r="64" spans="1:8" x14ac:dyDescent="0.25">
      <c r="A64" s="38"/>
      <c r="B64" s="39"/>
      <c r="C64" s="39"/>
      <c r="D64" s="38"/>
      <c r="E64" s="38"/>
      <c r="F64" s="38"/>
      <c r="G64" s="42"/>
      <c r="H64" s="38"/>
    </row>
    <row r="65" spans="1:8" x14ac:dyDescent="0.25">
      <c r="A65" s="40"/>
      <c r="B65" s="39"/>
      <c r="C65" s="39"/>
      <c r="D65" s="41"/>
      <c r="E65" s="38"/>
      <c r="F65" s="38"/>
      <c r="G65" s="42"/>
      <c r="H65" s="38"/>
    </row>
    <row r="66" spans="1:8" x14ac:dyDescent="0.25">
      <c r="A66" s="38"/>
      <c r="B66" s="37"/>
      <c r="C66" s="39"/>
      <c r="D66" s="38"/>
      <c r="E66" s="38"/>
      <c r="F66" s="38"/>
      <c r="G66" s="42"/>
      <c r="H66" s="38"/>
    </row>
    <row r="67" spans="1:8" x14ac:dyDescent="0.25">
      <c r="A67" s="40"/>
      <c r="B67" s="37"/>
      <c r="C67" s="38"/>
      <c r="D67" s="41"/>
      <c r="E67" s="38"/>
      <c r="F67" s="38"/>
      <c r="G67" s="42"/>
      <c r="H67" s="38"/>
    </row>
    <row r="68" spans="1:8" x14ac:dyDescent="0.25">
      <c r="A68" s="38"/>
      <c r="B68" s="37"/>
      <c r="C68" s="39"/>
      <c r="D68" s="38"/>
      <c r="E68" s="38"/>
      <c r="F68" s="38"/>
      <c r="G68" s="42"/>
      <c r="H68" s="38"/>
    </row>
    <row r="69" spans="1:8" x14ac:dyDescent="0.25">
      <c r="A69" s="38"/>
      <c r="B69" s="39"/>
      <c r="C69" s="39"/>
      <c r="D69" s="38"/>
      <c r="E69" s="38"/>
      <c r="F69" s="38"/>
      <c r="G69" s="42"/>
      <c r="H69" s="38"/>
    </row>
    <row r="70" spans="1:8" x14ac:dyDescent="0.25">
      <c r="A70" s="38"/>
      <c r="B70" s="39"/>
      <c r="C70" s="39"/>
      <c r="D70" s="38"/>
      <c r="E70" s="38"/>
      <c r="F70" s="38"/>
      <c r="G70" s="42"/>
      <c r="H70" s="38"/>
    </row>
    <row r="71" spans="1:8" x14ac:dyDescent="0.25">
      <c r="A71" s="40"/>
      <c r="B71" s="39"/>
      <c r="C71" s="39"/>
      <c r="D71" s="41"/>
      <c r="E71" s="38"/>
      <c r="F71" s="38"/>
      <c r="G71" s="42"/>
      <c r="H71" s="38"/>
    </row>
    <row r="72" spans="1:8" x14ac:dyDescent="0.25">
      <c r="A72" s="38"/>
      <c r="B72" s="39"/>
      <c r="C72" s="39"/>
      <c r="D72" s="38"/>
      <c r="E72" s="38"/>
      <c r="F72" s="38"/>
      <c r="G72" s="42"/>
      <c r="H72" s="38"/>
    </row>
    <row r="73" spans="1:8" x14ac:dyDescent="0.25">
      <c r="A73" s="38"/>
      <c r="B73" s="39"/>
      <c r="C73" s="39"/>
      <c r="D73" s="38"/>
      <c r="E73" s="38"/>
      <c r="F73" s="38"/>
      <c r="G73" s="42"/>
      <c r="H73" s="38"/>
    </row>
    <row r="74" spans="1:8" x14ac:dyDescent="0.25">
      <c r="A74" s="38"/>
      <c r="B74" s="39"/>
      <c r="C74" s="39"/>
      <c r="D74" s="38"/>
      <c r="E74" s="38"/>
      <c r="F74" s="38"/>
      <c r="G74" s="42"/>
      <c r="H74" s="38"/>
    </row>
    <row r="75" spans="1:8" x14ac:dyDescent="0.25">
      <c r="A75" s="38"/>
      <c r="B75" s="39"/>
      <c r="C75" s="39"/>
      <c r="D75" s="38"/>
      <c r="E75" s="38"/>
      <c r="F75" s="38"/>
      <c r="G75" s="42"/>
      <c r="H75" s="38"/>
    </row>
    <row r="76" spans="1:8" x14ac:dyDescent="0.25">
      <c r="A76" s="38"/>
      <c r="B76" s="39"/>
      <c r="C76" s="39"/>
      <c r="D76" s="38"/>
      <c r="E76" s="38"/>
      <c r="F76" s="38"/>
      <c r="G76" s="42"/>
      <c r="H76" s="38"/>
    </row>
    <row r="77" spans="1:8" x14ac:dyDescent="0.25">
      <c r="A77" s="38"/>
      <c r="B77" s="39"/>
      <c r="C77" s="39"/>
      <c r="D77" s="38"/>
      <c r="E77" s="38"/>
      <c r="F77" s="38"/>
      <c r="G77" s="42"/>
      <c r="H77" s="38"/>
    </row>
    <row r="78" spans="1:8" x14ac:dyDescent="0.25">
      <c r="A78" s="38"/>
      <c r="B78" s="39"/>
      <c r="C78" s="39"/>
      <c r="D78" s="38"/>
      <c r="E78" s="38"/>
      <c r="F78" s="38"/>
      <c r="G78" s="42"/>
      <c r="H78" s="38"/>
    </row>
    <row r="79" spans="1:8" x14ac:dyDescent="0.25">
      <c r="A79" s="40"/>
      <c r="B79" s="39"/>
      <c r="C79" s="39"/>
      <c r="D79" s="41"/>
      <c r="E79" s="38"/>
      <c r="F79" s="38"/>
      <c r="G79" s="42"/>
      <c r="H79" s="38"/>
    </row>
    <row r="80" spans="1:8" x14ac:dyDescent="0.25">
      <c r="A80" s="38"/>
      <c r="B80" s="37"/>
      <c r="C80" s="38"/>
      <c r="D80" s="38"/>
      <c r="E80" s="38"/>
      <c r="F80" s="38"/>
      <c r="G80" s="42"/>
      <c r="H80" s="38"/>
    </row>
    <row r="81" spans="1:7" x14ac:dyDescent="0.25">
      <c r="B81" s="39"/>
      <c r="C81" s="39"/>
      <c r="G81" s="42"/>
    </row>
    <row r="82" spans="1:7" x14ac:dyDescent="0.25">
      <c r="A82" s="40"/>
      <c r="B82" s="43"/>
      <c r="D82" s="41"/>
    </row>
    <row r="83" spans="1:7" x14ac:dyDescent="0.25">
      <c r="A83" s="40"/>
      <c r="B83" s="43"/>
      <c r="D83" s="41"/>
    </row>
    <row r="84" spans="1:7" x14ac:dyDescent="0.25">
      <c r="A84" s="40"/>
      <c r="B84" s="37"/>
      <c r="D84" s="41"/>
      <c r="G84" s="42"/>
    </row>
    <row r="85" spans="1:7" x14ac:dyDescent="0.25">
      <c r="B85" s="39"/>
      <c r="C85" s="39"/>
      <c r="G85" s="42"/>
    </row>
    <row r="86" spans="1:7" x14ac:dyDescent="0.25">
      <c r="B86" s="39"/>
      <c r="C86" s="39"/>
      <c r="G86" s="42"/>
    </row>
    <row r="87" spans="1:7" x14ac:dyDescent="0.25">
      <c r="B87" s="39"/>
      <c r="C87" s="39"/>
      <c r="G87" s="42"/>
    </row>
    <row r="88" spans="1:7" x14ac:dyDescent="0.25">
      <c r="A88" s="40"/>
      <c r="B88" s="39"/>
      <c r="C88" s="39"/>
      <c r="D88" s="41"/>
      <c r="G88" s="42"/>
    </row>
    <row r="89" spans="1:7" x14ac:dyDescent="0.25">
      <c r="B89" s="39"/>
      <c r="C89" s="39"/>
      <c r="G89" s="42"/>
    </row>
    <row r="90" spans="1:7" x14ac:dyDescent="0.25">
      <c r="A90" s="40"/>
      <c r="B90" s="39"/>
      <c r="C90" s="39"/>
      <c r="D90" s="41"/>
      <c r="G90" s="42"/>
    </row>
    <row r="91" spans="1:7" x14ac:dyDescent="0.25">
      <c r="A91" s="5" t="s">
        <v>0</v>
      </c>
      <c r="B91" s="37"/>
      <c r="C91" s="39"/>
      <c r="G91" s="42"/>
    </row>
    <row r="92" spans="1:7" x14ac:dyDescent="0.25">
      <c r="B92" s="39"/>
      <c r="C92" s="39"/>
      <c r="G92" s="42"/>
    </row>
    <row r="93" spans="1:7" x14ac:dyDescent="0.25">
      <c r="B93" s="39"/>
      <c r="C93" s="39"/>
      <c r="G93" s="42"/>
    </row>
    <row r="94" spans="1:7" x14ac:dyDescent="0.25">
      <c r="A94" s="40"/>
      <c r="B94" s="39"/>
      <c r="C94" s="39"/>
      <c r="D94" s="41"/>
      <c r="G94" s="42"/>
    </row>
    <row r="95" spans="1:7" x14ac:dyDescent="0.25">
      <c r="B95" s="37"/>
      <c r="C95" s="39"/>
      <c r="G95" s="42"/>
    </row>
    <row r="96" spans="1:7" x14ac:dyDescent="0.25">
      <c r="B96" s="39"/>
      <c r="C96" s="39"/>
      <c r="G96" s="42"/>
    </row>
    <row r="98" spans="1:7" x14ac:dyDescent="0.25">
      <c r="A98" s="40"/>
      <c r="D98" s="41"/>
    </row>
    <row r="99" spans="1:7" x14ac:dyDescent="0.25">
      <c r="B99" s="37"/>
      <c r="G99" s="42"/>
    </row>
    <row r="100" spans="1:7" x14ac:dyDescent="0.25">
      <c r="B100" s="39"/>
      <c r="C100" s="39"/>
      <c r="G100" s="42"/>
    </row>
    <row r="101" spans="1:7" x14ac:dyDescent="0.25">
      <c r="B101" s="39"/>
      <c r="C101" s="39"/>
      <c r="G101" s="42"/>
    </row>
    <row r="102" spans="1:7" x14ac:dyDescent="0.25">
      <c r="B102" s="39"/>
      <c r="C102" s="39"/>
      <c r="G102" s="42"/>
    </row>
    <row r="103" spans="1:7" x14ac:dyDescent="0.25">
      <c r="A103" s="40"/>
      <c r="B103" s="39"/>
      <c r="C103" s="39"/>
      <c r="D103" s="41"/>
      <c r="G103" s="42"/>
    </row>
    <row r="104" spans="1:7" x14ac:dyDescent="0.25">
      <c r="B104" s="37"/>
      <c r="C104" s="39"/>
      <c r="G104" s="42"/>
    </row>
    <row r="105" spans="1:7" x14ac:dyDescent="0.25">
      <c r="B105" s="39"/>
      <c r="C105" s="39"/>
      <c r="G105" s="42"/>
    </row>
    <row r="106" spans="1:7" x14ac:dyDescent="0.25">
      <c r="B106" s="39"/>
      <c r="C106" s="39"/>
      <c r="G106" s="42"/>
    </row>
    <row r="107" spans="1:7" x14ac:dyDescent="0.25">
      <c r="B107" s="39"/>
      <c r="C107" s="39"/>
      <c r="G107" s="42"/>
    </row>
    <row r="108" spans="1:7" x14ac:dyDescent="0.25">
      <c r="A108" s="40"/>
      <c r="B108" s="39"/>
      <c r="C108" s="39"/>
      <c r="D108" s="41"/>
      <c r="G108" s="42"/>
    </row>
    <row r="109" spans="1:7" x14ac:dyDescent="0.25">
      <c r="B109" s="37"/>
      <c r="C109" s="39"/>
      <c r="G109" s="42"/>
    </row>
    <row r="110" spans="1:7" x14ac:dyDescent="0.25">
      <c r="B110" s="39"/>
      <c r="C110" s="39"/>
      <c r="G110" s="42"/>
    </row>
    <row r="111" spans="1:7" x14ac:dyDescent="0.25">
      <c r="B111" s="39"/>
      <c r="C111" s="39"/>
      <c r="G111" s="42"/>
    </row>
    <row r="112" spans="1:7" x14ac:dyDescent="0.25">
      <c r="B112" s="39"/>
      <c r="C112" s="39"/>
      <c r="G112" s="42"/>
    </row>
    <row r="113" spans="1:7" x14ac:dyDescent="0.25">
      <c r="B113" s="39"/>
      <c r="C113" s="39"/>
      <c r="G113" s="42"/>
    </row>
    <row r="114" spans="1:7" x14ac:dyDescent="0.25">
      <c r="B114" s="39"/>
      <c r="C114" s="39"/>
      <c r="G114" s="42"/>
    </row>
    <row r="115" spans="1:7" x14ac:dyDescent="0.25">
      <c r="B115" s="39"/>
      <c r="C115" s="39"/>
      <c r="G115" s="42"/>
    </row>
    <row r="117" spans="1:7" x14ac:dyDescent="0.25">
      <c r="A117" s="40"/>
      <c r="D117" s="41"/>
    </row>
    <row r="118" spans="1:7" x14ac:dyDescent="0.25">
      <c r="A118" s="40"/>
      <c r="B118" s="37"/>
      <c r="D118" s="41"/>
      <c r="G118" s="42"/>
    </row>
    <row r="119" spans="1:7" x14ac:dyDescent="0.25">
      <c r="B119" s="39"/>
      <c r="C119" s="39"/>
      <c r="G119" s="42"/>
    </row>
    <row r="120" spans="1:7" x14ac:dyDescent="0.25">
      <c r="B120" s="39"/>
      <c r="C120" s="39"/>
      <c r="G120" s="42"/>
    </row>
    <row r="121" spans="1:7" x14ac:dyDescent="0.25">
      <c r="B121" s="39"/>
      <c r="C121" s="39"/>
      <c r="G121" s="42"/>
    </row>
    <row r="122" spans="1:7" x14ac:dyDescent="0.25">
      <c r="B122" s="39"/>
      <c r="C122" s="39"/>
      <c r="G122" s="42"/>
    </row>
    <row r="124" spans="1:7" x14ac:dyDescent="0.25">
      <c r="A124" s="40"/>
      <c r="D124" s="41"/>
    </row>
    <row r="125" spans="1:7" x14ac:dyDescent="0.25">
      <c r="B125" s="37"/>
      <c r="G125" s="42"/>
    </row>
    <row r="126" spans="1:7" x14ac:dyDescent="0.25">
      <c r="B126" s="39"/>
      <c r="C126" s="39"/>
      <c r="G126" s="42"/>
    </row>
    <row r="127" spans="1:7" x14ac:dyDescent="0.25">
      <c r="B127" s="39"/>
      <c r="C127" s="39"/>
      <c r="G127" s="42"/>
    </row>
    <row r="128" spans="1:7" x14ac:dyDescent="0.25">
      <c r="B128" s="39"/>
      <c r="C128" s="39"/>
      <c r="G128" s="42"/>
    </row>
    <row r="131" spans="1:7" x14ac:dyDescent="0.25">
      <c r="A131" s="40"/>
      <c r="D131" s="41"/>
    </row>
    <row r="133" spans="1:7" x14ac:dyDescent="0.25">
      <c r="A133" s="40"/>
      <c r="D133" s="41"/>
    </row>
    <row r="134" spans="1:7" x14ac:dyDescent="0.25">
      <c r="B134" s="37"/>
      <c r="G134" s="42"/>
    </row>
    <row r="135" spans="1:7" x14ac:dyDescent="0.25">
      <c r="B135" s="39"/>
      <c r="C135" s="39"/>
      <c r="G135" s="42"/>
    </row>
    <row r="136" spans="1:7" x14ac:dyDescent="0.25">
      <c r="B136" s="39"/>
      <c r="C136" s="39"/>
      <c r="G136" s="42"/>
    </row>
    <row r="137" spans="1:7" x14ac:dyDescent="0.25">
      <c r="B137" s="39"/>
      <c r="C137" s="39"/>
      <c r="G137" s="42"/>
    </row>
    <row r="138" spans="1:7" x14ac:dyDescent="0.25">
      <c r="B138" s="39"/>
      <c r="C138" s="39"/>
      <c r="G138" s="42"/>
    </row>
    <row r="140" spans="1:7" x14ac:dyDescent="0.25">
      <c r="A140" s="40"/>
      <c r="D140" s="41"/>
    </row>
    <row r="141" spans="1:7" x14ac:dyDescent="0.25">
      <c r="B141" s="37"/>
      <c r="G141" s="42"/>
    </row>
    <row r="142" spans="1:7" x14ac:dyDescent="0.25">
      <c r="B142" s="39"/>
      <c r="C142" s="39"/>
      <c r="G142" s="42"/>
    </row>
    <row r="143" spans="1:7" x14ac:dyDescent="0.25">
      <c r="B143" s="39"/>
      <c r="C143" s="39"/>
      <c r="G143" s="42"/>
    </row>
    <row r="144" spans="1:7" x14ac:dyDescent="0.25">
      <c r="B144" s="39"/>
      <c r="C144" s="39"/>
      <c r="G144" s="42"/>
    </row>
    <row r="145" spans="1:7" x14ac:dyDescent="0.25">
      <c r="B145" s="39"/>
      <c r="C145" s="39"/>
      <c r="G145" s="42"/>
    </row>
    <row r="146" spans="1:7" x14ac:dyDescent="0.25">
      <c r="B146" s="39"/>
      <c r="C146" s="39"/>
      <c r="G146" s="42"/>
    </row>
    <row r="147" spans="1:7" x14ac:dyDescent="0.25">
      <c r="B147" s="39"/>
      <c r="C147" s="39"/>
      <c r="G147" s="42"/>
    </row>
    <row r="148" spans="1:7" x14ac:dyDescent="0.25">
      <c r="B148" s="39"/>
      <c r="C148" s="39"/>
      <c r="G148" s="42"/>
    </row>
    <row r="149" spans="1:7" x14ac:dyDescent="0.25">
      <c r="B149" s="39"/>
      <c r="C149" s="39"/>
      <c r="G149" s="42"/>
    </row>
    <row r="150" spans="1:7" x14ac:dyDescent="0.25">
      <c r="B150" s="39"/>
      <c r="C150" s="39"/>
      <c r="G150" s="42"/>
    </row>
    <row r="152" spans="1:7" x14ac:dyDescent="0.25">
      <c r="A152" s="40"/>
      <c r="D152" s="41"/>
    </row>
    <row r="153" spans="1:7" x14ac:dyDescent="0.25">
      <c r="B153" s="37"/>
      <c r="G153" s="42"/>
    </row>
    <row r="154" spans="1:7" x14ac:dyDescent="0.25">
      <c r="B154" s="39"/>
      <c r="C154" s="39"/>
      <c r="G154" s="42"/>
    </row>
    <row r="155" spans="1:7" x14ac:dyDescent="0.25">
      <c r="B155" s="39"/>
      <c r="C155" s="39"/>
      <c r="G155" s="42"/>
    </row>
    <row r="156" spans="1:7" x14ac:dyDescent="0.25">
      <c r="B156" s="39"/>
      <c r="C156" s="39"/>
      <c r="G156" s="42"/>
    </row>
    <row r="157" spans="1:7" x14ac:dyDescent="0.25">
      <c r="B157" s="39"/>
      <c r="C157" s="39"/>
      <c r="G157" s="42"/>
    </row>
    <row r="158" spans="1:7" x14ac:dyDescent="0.25">
      <c r="B158" s="39"/>
      <c r="C158" s="39"/>
      <c r="G158" s="42"/>
    </row>
    <row r="159" spans="1:7" x14ac:dyDescent="0.25">
      <c r="B159" s="39"/>
      <c r="C159" s="39"/>
      <c r="G159" s="42"/>
    </row>
    <row r="162" spans="1:7" x14ac:dyDescent="0.25">
      <c r="A162" s="40"/>
      <c r="D162" s="41"/>
    </row>
    <row r="163" spans="1:7" x14ac:dyDescent="0.25">
      <c r="B163" s="37"/>
      <c r="G163" s="42"/>
    </row>
    <row r="164" spans="1:7" x14ac:dyDescent="0.25">
      <c r="B164" s="39"/>
      <c r="C164" s="39"/>
      <c r="G164" s="42"/>
    </row>
    <row r="165" spans="1:7" x14ac:dyDescent="0.25">
      <c r="B165" s="39"/>
      <c r="C165" s="39"/>
      <c r="G165" s="42"/>
    </row>
    <row r="168" spans="1:7" x14ac:dyDescent="0.25">
      <c r="A168" s="40"/>
      <c r="D168" s="41"/>
    </row>
    <row r="169" spans="1:7" x14ac:dyDescent="0.25">
      <c r="B169" s="37"/>
      <c r="G169" s="42"/>
    </row>
    <row r="170" spans="1:7" x14ac:dyDescent="0.25">
      <c r="B170" s="39"/>
      <c r="C170" s="39"/>
      <c r="G170" s="42"/>
    </row>
    <row r="171" spans="1:7" x14ac:dyDescent="0.25">
      <c r="B171" s="39"/>
      <c r="C171" s="39"/>
      <c r="G171" s="42"/>
    </row>
    <row r="172" spans="1:7" x14ac:dyDescent="0.25">
      <c r="B172" s="39"/>
      <c r="C172" s="39"/>
      <c r="G172" s="42"/>
    </row>
    <row r="173" spans="1:7" x14ac:dyDescent="0.25">
      <c r="B173" s="39"/>
      <c r="C173" s="39"/>
      <c r="G173" s="42"/>
    </row>
    <row r="174" spans="1:7" x14ac:dyDescent="0.25">
      <c r="B174" s="39"/>
      <c r="C174" s="39"/>
      <c r="G174" s="42"/>
    </row>
    <row r="175" spans="1:7" x14ac:dyDescent="0.25">
      <c r="B175" s="39"/>
      <c r="C175" s="39"/>
      <c r="G175" s="42"/>
    </row>
    <row r="176" spans="1:7" x14ac:dyDescent="0.25">
      <c r="B176" s="39"/>
      <c r="C176" s="39"/>
      <c r="G176" s="42"/>
    </row>
    <row r="177" spans="1:7" x14ac:dyDescent="0.25">
      <c r="B177" s="39"/>
      <c r="C177" s="39"/>
      <c r="G177" s="42"/>
    </row>
    <row r="178" spans="1:7" x14ac:dyDescent="0.25">
      <c r="B178" s="39"/>
      <c r="C178" s="39"/>
      <c r="G178" s="42"/>
    </row>
    <row r="179" spans="1:7" x14ac:dyDescent="0.25">
      <c r="B179" s="39"/>
      <c r="C179" s="39"/>
      <c r="G179" s="42"/>
    </row>
    <row r="180" spans="1:7" x14ac:dyDescent="0.25">
      <c r="B180" s="39"/>
      <c r="C180" s="39"/>
      <c r="G180" s="42"/>
    </row>
    <row r="181" spans="1:7" x14ac:dyDescent="0.25">
      <c r="B181" s="39"/>
      <c r="C181" s="39"/>
      <c r="G181" s="42"/>
    </row>
    <row r="182" spans="1:7" x14ac:dyDescent="0.25">
      <c r="B182" s="39"/>
      <c r="C182" s="39"/>
      <c r="G182" s="42"/>
    </row>
    <row r="185" spans="1:7" x14ac:dyDescent="0.25">
      <c r="A185" s="40"/>
      <c r="D185" s="41"/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7" priority="5" stopIfTrue="1">
      <formula>ABS(G11)&gt;=$H$36</formula>
    </cfRule>
  </conditionalFormatting>
  <conditionalFormatting sqref="B35">
    <cfRule type="expression" dxfId="6" priority="4" stopIfTrue="1">
      <formula>AND($B$37&lt;&gt;0,$B$37&lt;$B$36)</formula>
    </cfRule>
  </conditionalFormatting>
  <conditionalFormatting sqref="C35">
    <cfRule type="expression" dxfId="5" priority="3" stopIfTrue="1">
      <formula>AND($B$37&lt;&gt;0,$B$37&lt;$B$36)</formula>
    </cfRule>
  </conditionalFormatting>
  <conditionalFormatting sqref="A35">
    <cfRule type="expression" dxfId="4" priority="2" stopIfTrue="1">
      <formula>$B$36&lt;=$B$37</formula>
    </cfRule>
  </conditionalFormatting>
  <conditionalFormatting sqref="F35">
    <cfRule type="expression" dxfId="3" priority="1" stopIfTrue="1">
      <formula>$B$36&lt;=$B$37</formula>
    </cfRule>
  </conditionalFormatting>
  <hyperlinks>
    <hyperlink ref="G43" location="'KE-Ao'!A1" display="KE-Ao"/>
    <hyperlink ref="G44" location="'KE-Ao-02'!A1" display="KE-Ao-02"/>
    <hyperlink ref="I3" location="'KE-Ao-ENA'!A1" display="KE-Ao-ENA"/>
    <hyperlink ref="I10" location="'KE-Ao-01'!A1" display="'KE-Ao-01"/>
    <hyperlink ref="I11" location="'KE-Ao-02'!A1" display="'KE-Ao-02"/>
    <hyperlink ref="I12" location="'KE-Ao-10-M'!A1" display="'KE-Ao-10-M "/>
    <hyperlink ref="I13" location="'KE-Ao-10-E'!A1" display="KE-Ao-10-E"/>
    <hyperlink ref="I4:I9" location="'KE-Ao-ENA'!A1" display="KE-Ao-ENA"/>
    <hyperlink ref="I4" location="'KE-Ao-AST'!A1" display="KE-Ao-AST"/>
    <hyperlink ref="I5" location="'KE-Ao-EB'!A1" display="KE-Ao-EB"/>
    <hyperlink ref="I6" location="'KE-Ao-AJR'!A1" display="KE-Ao-AJR"/>
    <hyperlink ref="I7" location="'KE-Ao-SZJR'!A1" display="KE-Ao-SZJR"/>
    <hyperlink ref="I8" location="'KE-Ao-ECS'!A1" display="KE-Ao-ECS"/>
    <hyperlink ref="I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8.25" style="27" customWidth="1"/>
    <col min="2" max="2" width="8.125" style="27" customWidth="1"/>
    <col min="3" max="3" width="23.375" style="27" customWidth="1"/>
    <col min="4" max="4" width="11.5" style="27" customWidth="1"/>
    <col min="5" max="5" width="12.125" style="109" bestFit="1" customWidth="1"/>
    <col min="6" max="6" width="11.5" style="27" customWidth="1"/>
    <col min="7" max="7" width="9" style="27"/>
    <col min="8" max="8" width="12.125" style="101" customWidth="1"/>
    <col min="9" max="9" width="27.5" style="101" customWidth="1"/>
    <col min="10" max="10" width="9" style="110"/>
    <col min="11" max="11" width="10.125" style="5" bestFit="1" customWidth="1"/>
    <col min="12" max="12" width="9" style="5"/>
    <col min="13" max="18" width="9" style="5" customWidth="1"/>
    <col min="19" max="19" width="9" style="5"/>
    <col min="20" max="20" width="35" style="5" bestFit="1" customWidth="1"/>
    <col min="21" max="16384" width="9" style="5"/>
  </cols>
  <sheetData>
    <row r="1" spans="1:16" x14ac:dyDescent="0.25">
      <c r="A1" s="208" t="s">
        <v>25</v>
      </c>
      <c r="E1" s="27"/>
    </row>
    <row r="2" spans="1:16" x14ac:dyDescent="0.25">
      <c r="D2" s="192">
        <f>L17</f>
        <v>0</v>
      </c>
      <c r="E2" s="192">
        <f>L19</f>
        <v>0</v>
      </c>
      <c r="K2" s="186" t="s">
        <v>226</v>
      </c>
    </row>
    <row r="3" spans="1:16" ht="16.5" x14ac:dyDescent="0.3">
      <c r="A3" s="51" t="str">
        <f>"Ügyfél:   "&amp;Alapa!C17</f>
        <v xml:space="preserve">Ügyfél:   </v>
      </c>
      <c r="B3" s="80"/>
      <c r="C3" s="80"/>
      <c r="D3" s="80"/>
      <c r="E3" s="51" t="s">
        <v>3</v>
      </c>
      <c r="F3" s="85">
        <f>Alapa!$C$15</f>
        <v>0</v>
      </c>
      <c r="G3" s="79"/>
      <c r="H3" s="102"/>
      <c r="I3" s="102"/>
      <c r="J3" s="106"/>
      <c r="K3" s="56" t="s">
        <v>200</v>
      </c>
      <c r="L3" s="4" t="s">
        <v>212</v>
      </c>
    </row>
    <row r="4" spans="1:16" ht="16.5" x14ac:dyDescent="0.3">
      <c r="A4" s="51" t="str">
        <f>"Fordulónap: "&amp;Alapa!C12</f>
        <v xml:space="preserve">Fordulónap: </v>
      </c>
      <c r="B4" s="81"/>
      <c r="C4" s="81"/>
      <c r="D4" s="81"/>
      <c r="E4" s="51" t="s">
        <v>4</v>
      </c>
      <c r="F4" s="80" t="e">
        <f>VLOOKUP(L14,Alapa!$G$2:$H$22,2)</f>
        <v>#N/A</v>
      </c>
      <c r="G4" s="79"/>
      <c r="H4" s="102"/>
      <c r="I4" s="102"/>
      <c r="J4" s="106"/>
      <c r="K4" s="56" t="s">
        <v>199</v>
      </c>
      <c r="L4" s="4" t="s">
        <v>213</v>
      </c>
    </row>
    <row r="5" spans="1:16" ht="16.5" x14ac:dyDescent="0.3">
      <c r="E5" s="51" t="s">
        <v>44</v>
      </c>
      <c r="F5" s="80" t="str">
        <f>IF(Alapa!$N$2=0," ",Alapa!$N$2)</f>
        <v xml:space="preserve"> </v>
      </c>
      <c r="G5" s="79"/>
      <c r="H5" s="102"/>
      <c r="I5" s="113"/>
      <c r="J5" s="114"/>
      <c r="K5" s="56" t="s">
        <v>198</v>
      </c>
      <c r="L5" s="4" t="s">
        <v>214</v>
      </c>
    </row>
    <row r="6" spans="1:16" ht="16.5" x14ac:dyDescent="0.3">
      <c r="A6" s="49" t="s">
        <v>22</v>
      </c>
      <c r="E6" s="27"/>
      <c r="G6" s="48" t="s">
        <v>50</v>
      </c>
      <c r="H6" s="118">
        <f>IF('KE-Ao-01'!H37&lt;'KE-Ao-01'!H36,'KE-Ao-01'!H37*Alapa!D33,'KE-Ao-01'!H36*Alapa!D33)</f>
        <v>0</v>
      </c>
      <c r="I6" s="119"/>
      <c r="J6" s="116"/>
      <c r="K6" s="56" t="s">
        <v>197</v>
      </c>
      <c r="L6" s="4" t="s">
        <v>215</v>
      </c>
    </row>
    <row r="7" spans="1:16" ht="16.5" x14ac:dyDescent="0.3">
      <c r="A7" s="87" t="str">
        <f>"Mérlegértékek "&amp;Alapa!E33&amp;" "&amp;Alapa!D34&amp;"-ban"</f>
        <v>Mérlegértékek  -ban</v>
      </c>
      <c r="B7" s="82"/>
      <c r="C7" s="82"/>
      <c r="D7" s="83">
        <f>Alapa!C10</f>
        <v>0</v>
      </c>
      <c r="E7" s="108">
        <f>Alapa!C11</f>
        <v>0</v>
      </c>
      <c r="F7" s="83" t="s">
        <v>33</v>
      </c>
      <c r="G7" s="83" t="str">
        <f>Alapa!C11&amp;"/"&amp;Alapa!C10</f>
        <v>/</v>
      </c>
      <c r="H7" s="103" t="s">
        <v>51</v>
      </c>
      <c r="I7" s="120" t="s">
        <v>75</v>
      </c>
      <c r="J7" s="115" t="s">
        <v>76</v>
      </c>
      <c r="K7" s="56" t="s">
        <v>201</v>
      </c>
      <c r="L7" s="4" t="s">
        <v>225</v>
      </c>
    </row>
    <row r="8" spans="1:16" ht="16.5" x14ac:dyDescent="0.3">
      <c r="A8" s="75"/>
      <c r="B8" s="75" t="str">
        <f>"Számlaegyenlegek "&amp;Alapa!D34&amp;"-ban"</f>
        <v>Számlaegyenlegek -ban</v>
      </c>
      <c r="C8" s="52"/>
      <c r="D8" s="84">
        <f>Alapa!D35</f>
        <v>0</v>
      </c>
      <c r="E8" s="84">
        <f>Alapa!D35</f>
        <v>0</v>
      </c>
      <c r="F8" s="84">
        <f>Alapa!D35</f>
        <v>0</v>
      </c>
      <c r="G8" s="84" t="s">
        <v>32</v>
      </c>
      <c r="H8" s="104" t="s">
        <v>52</v>
      </c>
      <c r="I8" s="121"/>
      <c r="J8" s="112"/>
      <c r="K8" s="56" t="s">
        <v>202</v>
      </c>
      <c r="L8" s="4" t="s">
        <v>216</v>
      </c>
    </row>
    <row r="9" spans="1:16" s="171" customFormat="1" ht="16.5" x14ac:dyDescent="0.3">
      <c r="A9" s="32"/>
      <c r="B9" s="27"/>
      <c r="C9" s="32"/>
      <c r="D9" s="32"/>
      <c r="E9" s="168"/>
      <c r="F9" s="32"/>
      <c r="G9" s="32"/>
      <c r="H9" s="169"/>
      <c r="I9" s="169"/>
      <c r="J9" s="170"/>
      <c r="K9" s="56" t="s">
        <v>203</v>
      </c>
      <c r="L9" s="4" t="s">
        <v>217</v>
      </c>
    </row>
    <row r="10" spans="1:16" s="171" customFormat="1" ht="16.5" x14ac:dyDescent="0.3">
      <c r="A10" s="32"/>
      <c r="B10" s="32"/>
      <c r="C10" s="32"/>
      <c r="D10" s="32"/>
      <c r="E10" s="168"/>
      <c r="F10" s="195" t="str">
        <f>IF(E10-D10=0," ",E10-D10)</f>
        <v xml:space="preserve"> </v>
      </c>
      <c r="G10" s="196" t="str">
        <f>IFERROR(E10/D10%," ")</f>
        <v xml:space="preserve"> </v>
      </c>
      <c r="H10" s="172" t="str">
        <f>IFERROR(IF(A10=0,IF(ABS(F10)&lt;$H$6," ",IF(F10=0," ",F10))," ")," ")</f>
        <v xml:space="preserve"> </v>
      </c>
      <c r="I10" s="172"/>
      <c r="J10" s="170"/>
      <c r="K10" s="56" t="s">
        <v>1</v>
      </c>
      <c r="L10" s="4" t="s">
        <v>40</v>
      </c>
    </row>
    <row r="11" spans="1:16" ht="16.5" x14ac:dyDescent="0.3">
      <c r="F11" s="195" t="str">
        <f t="shared" ref="F11:F74" si="0">IF(E11-D11=0," ",E11-D11)</f>
        <v xml:space="preserve"> </v>
      </c>
      <c r="G11" s="196" t="str">
        <f t="shared" ref="G11:G74" si="1">IFERROR(E11/D11%," ")</f>
        <v xml:space="preserve"> </v>
      </c>
      <c r="H11" s="172" t="str">
        <f t="shared" ref="H11:H74" si="2">IFERROR(IF(A11=0,IF(ABS(F11)&lt;$H$6," ",IF(F11=0," ",F11))," ")," ")</f>
        <v xml:space="preserve"> </v>
      </c>
      <c r="I11" s="105"/>
      <c r="J11" s="107"/>
      <c r="K11" s="56" t="s">
        <v>25</v>
      </c>
      <c r="L11" s="4" t="s">
        <v>41</v>
      </c>
    </row>
    <row r="12" spans="1:16" ht="16.5" x14ac:dyDescent="0.3">
      <c r="F12" s="195" t="str">
        <f t="shared" si="0"/>
        <v xml:space="preserve"> </v>
      </c>
      <c r="G12" s="196" t="str">
        <f t="shared" si="1"/>
        <v xml:space="preserve"> </v>
      </c>
      <c r="H12" s="172" t="str">
        <f t="shared" si="2"/>
        <v xml:space="preserve"> </v>
      </c>
      <c r="I12" s="105"/>
      <c r="J12" s="107"/>
      <c r="K12" s="56" t="s">
        <v>49</v>
      </c>
      <c r="L12" s="4" t="s">
        <v>43</v>
      </c>
    </row>
    <row r="13" spans="1:16" ht="16.5" x14ac:dyDescent="0.3">
      <c r="F13" s="195" t="str">
        <f t="shared" si="0"/>
        <v xml:space="preserve"> </v>
      </c>
      <c r="G13" s="196" t="str">
        <f t="shared" si="1"/>
        <v xml:space="preserve"> </v>
      </c>
      <c r="H13" s="172" t="str">
        <f t="shared" si="2"/>
        <v xml:space="preserve"> </v>
      </c>
      <c r="I13" s="105"/>
      <c r="J13" s="107"/>
      <c r="K13" s="56" t="s">
        <v>86</v>
      </c>
      <c r="L13" s="4" t="s">
        <v>82</v>
      </c>
    </row>
    <row r="14" spans="1:16" ht="16.5" x14ac:dyDescent="0.3">
      <c r="F14" s="195" t="str">
        <f t="shared" si="0"/>
        <v xml:space="preserve"> </v>
      </c>
      <c r="G14" s="196" t="str">
        <f t="shared" si="1"/>
        <v xml:space="preserve"> </v>
      </c>
      <c r="H14" s="172" t="str">
        <f t="shared" si="2"/>
        <v xml:space="preserve"> </v>
      </c>
      <c r="I14" s="105"/>
      <c r="J14" s="107"/>
      <c r="K14" s="4" t="s">
        <v>4</v>
      </c>
      <c r="L14" s="69">
        <v>1</v>
      </c>
    </row>
    <row r="15" spans="1:16" x14ac:dyDescent="0.25">
      <c r="F15" s="195" t="str">
        <f t="shared" si="0"/>
        <v xml:space="preserve"> </v>
      </c>
      <c r="G15" s="196" t="str">
        <f t="shared" si="1"/>
        <v xml:space="preserve"> </v>
      </c>
      <c r="H15" s="172" t="str">
        <f t="shared" si="2"/>
        <v xml:space="preserve"> </v>
      </c>
      <c r="I15" s="105"/>
      <c r="J15" s="107"/>
      <c r="L15" s="146"/>
      <c r="M15" s="146"/>
      <c r="N15" s="146"/>
      <c r="O15" s="146"/>
      <c r="P15" s="146"/>
    </row>
    <row r="16" spans="1:16" x14ac:dyDescent="0.25">
      <c r="F16" s="195" t="str">
        <f t="shared" si="0"/>
        <v xml:space="preserve"> </v>
      </c>
      <c r="G16" s="196" t="str">
        <f t="shared" si="1"/>
        <v xml:space="preserve"> </v>
      </c>
      <c r="H16" s="172" t="str">
        <f t="shared" si="2"/>
        <v xml:space="preserve"> </v>
      </c>
      <c r="I16" s="105"/>
      <c r="J16" s="107"/>
      <c r="L16" s="176" t="s">
        <v>45</v>
      </c>
      <c r="M16" s="146"/>
      <c r="N16" s="146"/>
      <c r="O16" s="146"/>
      <c r="P16" s="146"/>
    </row>
    <row r="17" spans="6:16" ht="16.5" x14ac:dyDescent="0.3">
      <c r="F17" s="195" t="str">
        <f t="shared" si="0"/>
        <v xml:space="preserve"> </v>
      </c>
      <c r="G17" s="196" t="str">
        <f t="shared" si="1"/>
        <v xml:space="preserve"> </v>
      </c>
      <c r="H17" s="172" t="str">
        <f t="shared" si="2"/>
        <v xml:space="preserve"> </v>
      </c>
      <c r="I17" s="105"/>
      <c r="J17" s="107"/>
      <c r="L17" s="4"/>
      <c r="M17" s="147"/>
      <c r="N17" s="148"/>
      <c r="O17" s="149"/>
      <c r="P17" s="149"/>
    </row>
    <row r="18" spans="6:16" x14ac:dyDescent="0.25">
      <c r="F18" s="195" t="str">
        <f t="shared" si="0"/>
        <v xml:space="preserve"> </v>
      </c>
      <c r="G18" s="196" t="str">
        <f t="shared" si="1"/>
        <v xml:space="preserve"> </v>
      </c>
      <c r="H18" s="172" t="str">
        <f t="shared" si="2"/>
        <v xml:space="preserve"> </v>
      </c>
      <c r="I18" s="105"/>
      <c r="J18" s="107"/>
      <c r="L18" s="177" t="s">
        <v>21</v>
      </c>
      <c r="M18" s="132"/>
      <c r="N18" s="132"/>
      <c r="O18" s="45"/>
      <c r="P18" s="45"/>
    </row>
    <row r="19" spans="6:16" ht="16.5" x14ac:dyDescent="0.3">
      <c r="F19" s="195" t="str">
        <f t="shared" si="0"/>
        <v xml:space="preserve"> </v>
      </c>
      <c r="G19" s="196" t="str">
        <f t="shared" si="1"/>
        <v xml:space="preserve"> </v>
      </c>
      <c r="H19" s="172" t="str">
        <f t="shared" si="2"/>
        <v xml:space="preserve"> </v>
      </c>
      <c r="I19" s="105"/>
      <c r="J19" s="107"/>
      <c r="L19" s="4"/>
      <c r="M19" s="133"/>
      <c r="N19" s="133"/>
      <c r="O19" s="188"/>
      <c r="P19" s="188"/>
    </row>
    <row r="20" spans="6:16" x14ac:dyDescent="0.25">
      <c r="F20" s="195" t="str">
        <f t="shared" si="0"/>
        <v xml:space="preserve"> </v>
      </c>
      <c r="G20" s="196" t="str">
        <f t="shared" si="1"/>
        <v xml:space="preserve"> </v>
      </c>
      <c r="H20" s="172" t="str">
        <f t="shared" si="2"/>
        <v xml:space="preserve"> </v>
      </c>
      <c r="I20" s="105"/>
      <c r="J20" s="107"/>
      <c r="L20" s="135"/>
      <c r="M20" s="135"/>
      <c r="N20" s="132"/>
      <c r="O20" s="45"/>
      <c r="P20" s="45"/>
    </row>
    <row r="21" spans="6:16" x14ac:dyDescent="0.25">
      <c r="F21" s="195" t="str">
        <f t="shared" si="0"/>
        <v xml:space="preserve"> </v>
      </c>
      <c r="G21" s="196" t="str">
        <f t="shared" si="1"/>
        <v xml:space="preserve"> </v>
      </c>
      <c r="H21" s="172" t="str">
        <f t="shared" si="2"/>
        <v xml:space="preserve"> </v>
      </c>
      <c r="I21" s="105"/>
      <c r="J21" s="107"/>
    </row>
    <row r="22" spans="6:16" x14ac:dyDescent="0.25">
      <c r="F22" s="195" t="str">
        <f t="shared" si="0"/>
        <v xml:space="preserve"> </v>
      </c>
      <c r="G22" s="196" t="str">
        <f t="shared" si="1"/>
        <v xml:space="preserve"> </v>
      </c>
      <c r="H22" s="172" t="str">
        <f t="shared" si="2"/>
        <v xml:space="preserve"> </v>
      </c>
      <c r="I22" s="105"/>
      <c r="J22" s="107"/>
    </row>
    <row r="23" spans="6:16" x14ac:dyDescent="0.25">
      <c r="F23" s="195" t="str">
        <f t="shared" si="0"/>
        <v xml:space="preserve"> </v>
      </c>
      <c r="G23" s="196" t="str">
        <f t="shared" si="1"/>
        <v xml:space="preserve"> </v>
      </c>
      <c r="H23" s="172" t="str">
        <f t="shared" si="2"/>
        <v xml:space="preserve"> </v>
      </c>
      <c r="I23" s="105"/>
      <c r="J23" s="107"/>
    </row>
    <row r="24" spans="6:16" x14ac:dyDescent="0.25">
      <c r="F24" s="195" t="str">
        <f t="shared" si="0"/>
        <v xml:space="preserve"> </v>
      </c>
      <c r="G24" s="196" t="str">
        <f t="shared" si="1"/>
        <v xml:space="preserve"> </v>
      </c>
      <c r="H24" s="172" t="str">
        <f t="shared" si="2"/>
        <v xml:space="preserve"> </v>
      </c>
      <c r="I24" s="105"/>
      <c r="J24" s="107"/>
    </row>
    <row r="25" spans="6:16" x14ac:dyDescent="0.25">
      <c r="F25" s="195" t="str">
        <f t="shared" si="0"/>
        <v xml:space="preserve"> </v>
      </c>
      <c r="G25" s="196" t="str">
        <f t="shared" si="1"/>
        <v xml:space="preserve"> </v>
      </c>
      <c r="H25" s="172" t="str">
        <f t="shared" si="2"/>
        <v xml:space="preserve"> </v>
      </c>
      <c r="I25" s="105"/>
      <c r="J25" s="107"/>
    </row>
    <row r="26" spans="6:16" x14ac:dyDescent="0.25">
      <c r="F26" s="195" t="str">
        <f t="shared" si="0"/>
        <v xml:space="preserve"> </v>
      </c>
      <c r="G26" s="196" t="str">
        <f t="shared" si="1"/>
        <v xml:space="preserve"> </v>
      </c>
      <c r="H26" s="172" t="str">
        <f t="shared" si="2"/>
        <v xml:space="preserve"> </v>
      </c>
      <c r="I26" s="105"/>
      <c r="J26" s="107"/>
    </row>
    <row r="27" spans="6:16" x14ac:dyDescent="0.25">
      <c r="F27" s="195" t="str">
        <f t="shared" si="0"/>
        <v xml:space="preserve"> </v>
      </c>
      <c r="G27" s="196" t="str">
        <f t="shared" si="1"/>
        <v xml:space="preserve"> </v>
      </c>
      <c r="H27" s="172" t="str">
        <f t="shared" si="2"/>
        <v xml:space="preserve"> </v>
      </c>
      <c r="I27" s="105"/>
      <c r="J27" s="107"/>
    </row>
    <row r="28" spans="6:16" x14ac:dyDescent="0.25">
      <c r="F28" s="195" t="str">
        <f t="shared" si="0"/>
        <v xml:space="preserve"> </v>
      </c>
      <c r="G28" s="196" t="str">
        <f t="shared" si="1"/>
        <v xml:space="preserve"> </v>
      </c>
      <c r="H28" s="172" t="str">
        <f t="shared" si="2"/>
        <v xml:space="preserve"> </v>
      </c>
      <c r="I28" s="105"/>
      <c r="J28" s="107"/>
    </row>
    <row r="29" spans="6:16" x14ac:dyDescent="0.25">
      <c r="F29" s="195" t="str">
        <f t="shared" si="0"/>
        <v xml:space="preserve"> </v>
      </c>
      <c r="G29" s="196" t="str">
        <f t="shared" si="1"/>
        <v xml:space="preserve"> </v>
      </c>
      <c r="H29" s="172" t="str">
        <f t="shared" si="2"/>
        <v xml:space="preserve"> </v>
      </c>
      <c r="I29" s="105"/>
      <c r="J29" s="107"/>
    </row>
    <row r="30" spans="6:16" x14ac:dyDescent="0.25">
      <c r="F30" s="195" t="str">
        <f t="shared" si="0"/>
        <v xml:space="preserve"> </v>
      </c>
      <c r="G30" s="196" t="str">
        <f t="shared" si="1"/>
        <v xml:space="preserve"> </v>
      </c>
      <c r="H30" s="172" t="str">
        <f t="shared" si="2"/>
        <v xml:space="preserve"> </v>
      </c>
      <c r="I30" s="105"/>
      <c r="J30" s="107"/>
    </row>
    <row r="31" spans="6:16" x14ac:dyDescent="0.25">
      <c r="F31" s="195" t="str">
        <f t="shared" si="0"/>
        <v xml:space="preserve"> </v>
      </c>
      <c r="G31" s="196" t="str">
        <f t="shared" si="1"/>
        <v xml:space="preserve"> </v>
      </c>
      <c r="H31" s="172" t="str">
        <f t="shared" si="2"/>
        <v xml:space="preserve"> </v>
      </c>
      <c r="I31" s="105"/>
      <c r="J31" s="107"/>
    </row>
    <row r="32" spans="6:16" x14ac:dyDescent="0.25">
      <c r="F32" s="195" t="str">
        <f t="shared" si="0"/>
        <v xml:space="preserve"> </v>
      </c>
      <c r="G32" s="196" t="str">
        <f t="shared" si="1"/>
        <v xml:space="preserve"> </v>
      </c>
      <c r="H32" s="172" t="str">
        <f t="shared" si="2"/>
        <v xml:space="preserve"> </v>
      </c>
      <c r="I32" s="105"/>
      <c r="J32" s="107"/>
    </row>
    <row r="33" spans="6:10" x14ac:dyDescent="0.25">
      <c r="F33" s="195" t="str">
        <f t="shared" si="0"/>
        <v xml:space="preserve"> </v>
      </c>
      <c r="G33" s="196" t="str">
        <f t="shared" si="1"/>
        <v xml:space="preserve"> </v>
      </c>
      <c r="H33" s="172" t="str">
        <f t="shared" si="2"/>
        <v xml:space="preserve"> </v>
      </c>
      <c r="I33" s="105"/>
      <c r="J33" s="107"/>
    </row>
    <row r="34" spans="6:10" x14ac:dyDescent="0.25">
      <c r="F34" s="195" t="str">
        <f t="shared" si="0"/>
        <v xml:space="preserve"> </v>
      </c>
      <c r="G34" s="196" t="str">
        <f t="shared" si="1"/>
        <v xml:space="preserve"> </v>
      </c>
      <c r="H34" s="172" t="str">
        <f t="shared" si="2"/>
        <v xml:space="preserve"> </v>
      </c>
      <c r="I34" s="105"/>
      <c r="J34" s="107"/>
    </row>
    <row r="35" spans="6:10" x14ac:dyDescent="0.25">
      <c r="F35" s="195" t="str">
        <f t="shared" si="0"/>
        <v xml:space="preserve"> </v>
      </c>
      <c r="G35" s="196" t="str">
        <f t="shared" si="1"/>
        <v xml:space="preserve"> </v>
      </c>
      <c r="H35" s="172" t="str">
        <f t="shared" si="2"/>
        <v xml:space="preserve"> </v>
      </c>
      <c r="I35" s="105"/>
      <c r="J35" s="107"/>
    </row>
    <row r="36" spans="6:10" x14ac:dyDescent="0.25">
      <c r="F36" s="195" t="str">
        <f t="shared" si="0"/>
        <v xml:space="preserve"> </v>
      </c>
      <c r="G36" s="196" t="str">
        <f t="shared" si="1"/>
        <v xml:space="preserve"> </v>
      </c>
      <c r="H36" s="172" t="str">
        <f t="shared" si="2"/>
        <v xml:space="preserve"> </v>
      </c>
      <c r="I36" s="105"/>
      <c r="J36" s="107"/>
    </row>
    <row r="37" spans="6:10" x14ac:dyDescent="0.25">
      <c r="F37" s="195" t="str">
        <f t="shared" si="0"/>
        <v xml:space="preserve"> </v>
      </c>
      <c r="G37" s="196" t="str">
        <f t="shared" si="1"/>
        <v xml:space="preserve"> </v>
      </c>
      <c r="H37" s="172" t="str">
        <f t="shared" si="2"/>
        <v xml:space="preserve"> </v>
      </c>
      <c r="I37" s="105"/>
      <c r="J37" s="107"/>
    </row>
    <row r="38" spans="6:10" x14ac:dyDescent="0.25">
      <c r="F38" s="195" t="str">
        <f t="shared" si="0"/>
        <v xml:space="preserve"> </v>
      </c>
      <c r="G38" s="196" t="str">
        <f t="shared" si="1"/>
        <v xml:space="preserve"> </v>
      </c>
      <c r="H38" s="172" t="str">
        <f t="shared" si="2"/>
        <v xml:space="preserve"> </v>
      </c>
      <c r="I38" s="105"/>
      <c r="J38" s="107"/>
    </row>
    <row r="39" spans="6:10" x14ac:dyDescent="0.25">
      <c r="F39" s="195" t="str">
        <f t="shared" si="0"/>
        <v xml:space="preserve"> </v>
      </c>
      <c r="G39" s="196" t="str">
        <f t="shared" si="1"/>
        <v xml:space="preserve"> </v>
      </c>
      <c r="H39" s="172" t="str">
        <f t="shared" si="2"/>
        <v xml:space="preserve"> </v>
      </c>
      <c r="I39" s="105"/>
      <c r="J39" s="107"/>
    </row>
    <row r="40" spans="6:10" x14ac:dyDescent="0.25">
      <c r="F40" s="195" t="str">
        <f t="shared" si="0"/>
        <v xml:space="preserve"> </v>
      </c>
      <c r="G40" s="196" t="str">
        <f t="shared" si="1"/>
        <v xml:space="preserve"> </v>
      </c>
      <c r="H40" s="172" t="str">
        <f t="shared" si="2"/>
        <v xml:space="preserve"> </v>
      </c>
      <c r="I40" s="105"/>
      <c r="J40" s="107"/>
    </row>
    <row r="41" spans="6:10" x14ac:dyDescent="0.25">
      <c r="F41" s="195" t="str">
        <f t="shared" si="0"/>
        <v xml:space="preserve"> </v>
      </c>
      <c r="G41" s="196" t="str">
        <f t="shared" si="1"/>
        <v xml:space="preserve"> </v>
      </c>
      <c r="H41" s="172" t="str">
        <f t="shared" si="2"/>
        <v xml:space="preserve"> </v>
      </c>
      <c r="I41" s="105"/>
      <c r="J41" s="107"/>
    </row>
    <row r="42" spans="6:10" x14ac:dyDescent="0.25">
      <c r="F42" s="195" t="str">
        <f t="shared" si="0"/>
        <v xml:space="preserve"> </v>
      </c>
      <c r="G42" s="196" t="str">
        <f t="shared" si="1"/>
        <v xml:space="preserve"> </v>
      </c>
      <c r="H42" s="172" t="str">
        <f t="shared" si="2"/>
        <v xml:space="preserve"> </v>
      </c>
      <c r="I42" s="105"/>
      <c r="J42" s="107"/>
    </row>
    <row r="43" spans="6:10" x14ac:dyDescent="0.25">
      <c r="F43" s="195" t="str">
        <f t="shared" si="0"/>
        <v xml:space="preserve"> </v>
      </c>
      <c r="G43" s="196" t="str">
        <f t="shared" si="1"/>
        <v xml:space="preserve"> </v>
      </c>
      <c r="H43" s="172" t="str">
        <f t="shared" si="2"/>
        <v xml:space="preserve"> </v>
      </c>
      <c r="I43" s="105"/>
      <c r="J43" s="107"/>
    </row>
    <row r="44" spans="6:10" x14ac:dyDescent="0.25">
      <c r="F44" s="195" t="str">
        <f t="shared" si="0"/>
        <v xml:space="preserve"> </v>
      </c>
      <c r="G44" s="196" t="str">
        <f t="shared" si="1"/>
        <v xml:space="preserve"> </v>
      </c>
      <c r="H44" s="172" t="str">
        <f t="shared" si="2"/>
        <v xml:space="preserve"> </v>
      </c>
      <c r="I44" s="105"/>
      <c r="J44" s="107"/>
    </row>
    <row r="45" spans="6:10" x14ac:dyDescent="0.25">
      <c r="F45" s="195" t="str">
        <f t="shared" si="0"/>
        <v xml:space="preserve"> </v>
      </c>
      <c r="G45" s="196" t="str">
        <f t="shared" si="1"/>
        <v xml:space="preserve"> </v>
      </c>
      <c r="H45" s="172" t="str">
        <f t="shared" si="2"/>
        <v xml:space="preserve"> </v>
      </c>
      <c r="I45" s="105"/>
      <c r="J45" s="107"/>
    </row>
    <row r="46" spans="6:10" x14ac:dyDescent="0.25">
      <c r="F46" s="195" t="str">
        <f t="shared" si="0"/>
        <v xml:space="preserve"> </v>
      </c>
      <c r="G46" s="196" t="str">
        <f t="shared" si="1"/>
        <v xml:space="preserve"> </v>
      </c>
      <c r="H46" s="172" t="str">
        <f t="shared" si="2"/>
        <v xml:space="preserve"> </v>
      </c>
      <c r="I46" s="105"/>
      <c r="J46" s="107"/>
    </row>
    <row r="47" spans="6:10" x14ac:dyDescent="0.25">
      <c r="F47" s="195" t="str">
        <f t="shared" si="0"/>
        <v xml:space="preserve"> </v>
      </c>
      <c r="G47" s="196" t="str">
        <f t="shared" si="1"/>
        <v xml:space="preserve"> </v>
      </c>
      <c r="H47" s="172" t="str">
        <f t="shared" si="2"/>
        <v xml:space="preserve"> </v>
      </c>
      <c r="I47" s="105"/>
      <c r="J47" s="107"/>
    </row>
    <row r="48" spans="6:10" x14ac:dyDescent="0.25">
      <c r="F48" s="195" t="str">
        <f t="shared" si="0"/>
        <v xml:space="preserve"> </v>
      </c>
      <c r="G48" s="196" t="str">
        <f t="shared" si="1"/>
        <v xml:space="preserve"> </v>
      </c>
      <c r="H48" s="172" t="str">
        <f t="shared" si="2"/>
        <v xml:space="preserve"> </v>
      </c>
      <c r="I48" s="105"/>
      <c r="J48" s="107"/>
    </row>
    <row r="49" spans="6:10" x14ac:dyDescent="0.25">
      <c r="F49" s="195" t="str">
        <f t="shared" si="0"/>
        <v xml:space="preserve"> </v>
      </c>
      <c r="G49" s="196" t="str">
        <f t="shared" si="1"/>
        <v xml:space="preserve"> </v>
      </c>
      <c r="H49" s="172" t="str">
        <f t="shared" si="2"/>
        <v xml:space="preserve"> </v>
      </c>
      <c r="I49" s="105"/>
      <c r="J49" s="107"/>
    </row>
    <row r="50" spans="6:10" x14ac:dyDescent="0.25">
      <c r="F50" s="195" t="str">
        <f t="shared" si="0"/>
        <v xml:space="preserve"> </v>
      </c>
      <c r="G50" s="196" t="str">
        <f t="shared" si="1"/>
        <v xml:space="preserve"> </v>
      </c>
      <c r="H50" s="172" t="str">
        <f t="shared" si="2"/>
        <v xml:space="preserve"> </v>
      </c>
      <c r="I50" s="105"/>
      <c r="J50" s="107"/>
    </row>
    <row r="51" spans="6:10" x14ac:dyDescent="0.25">
      <c r="F51" s="195" t="str">
        <f t="shared" si="0"/>
        <v xml:space="preserve"> </v>
      </c>
      <c r="G51" s="196" t="str">
        <f t="shared" si="1"/>
        <v xml:space="preserve"> </v>
      </c>
      <c r="H51" s="172" t="str">
        <f t="shared" si="2"/>
        <v xml:space="preserve"> </v>
      </c>
      <c r="I51" s="105"/>
      <c r="J51" s="107"/>
    </row>
    <row r="52" spans="6:10" x14ac:dyDescent="0.25">
      <c r="F52" s="195" t="str">
        <f t="shared" si="0"/>
        <v xml:space="preserve"> </v>
      </c>
      <c r="G52" s="196" t="str">
        <f t="shared" si="1"/>
        <v xml:space="preserve"> </v>
      </c>
      <c r="H52" s="172" t="str">
        <f t="shared" si="2"/>
        <v xml:space="preserve"> </v>
      </c>
      <c r="I52" s="105"/>
      <c r="J52" s="107"/>
    </row>
    <row r="53" spans="6:10" x14ac:dyDescent="0.25">
      <c r="F53" s="195" t="str">
        <f t="shared" si="0"/>
        <v xml:space="preserve"> </v>
      </c>
      <c r="G53" s="196" t="str">
        <f t="shared" si="1"/>
        <v xml:space="preserve"> </v>
      </c>
      <c r="H53" s="172" t="str">
        <f t="shared" si="2"/>
        <v xml:space="preserve"> </v>
      </c>
      <c r="I53" s="105"/>
      <c r="J53" s="107"/>
    </row>
    <row r="54" spans="6:10" x14ac:dyDescent="0.25">
      <c r="F54" s="195" t="str">
        <f t="shared" si="0"/>
        <v xml:space="preserve"> </v>
      </c>
      <c r="G54" s="196" t="str">
        <f t="shared" si="1"/>
        <v xml:space="preserve"> </v>
      </c>
      <c r="H54" s="172" t="str">
        <f t="shared" si="2"/>
        <v xml:space="preserve"> </v>
      </c>
      <c r="I54" s="105"/>
      <c r="J54" s="107"/>
    </row>
    <row r="55" spans="6:10" x14ac:dyDescent="0.25">
      <c r="F55" s="195" t="str">
        <f t="shared" si="0"/>
        <v xml:space="preserve"> </v>
      </c>
      <c r="G55" s="196" t="str">
        <f t="shared" si="1"/>
        <v xml:space="preserve"> </v>
      </c>
      <c r="H55" s="172" t="str">
        <f t="shared" si="2"/>
        <v xml:space="preserve"> </v>
      </c>
      <c r="I55" s="105"/>
      <c r="J55" s="107"/>
    </row>
    <row r="56" spans="6:10" x14ac:dyDescent="0.25">
      <c r="F56" s="195" t="str">
        <f t="shared" si="0"/>
        <v xml:space="preserve"> </v>
      </c>
      <c r="G56" s="196" t="str">
        <f t="shared" si="1"/>
        <v xml:space="preserve"> </v>
      </c>
      <c r="H56" s="172" t="str">
        <f t="shared" si="2"/>
        <v xml:space="preserve"> </v>
      </c>
      <c r="I56" s="105"/>
      <c r="J56" s="107"/>
    </row>
    <row r="57" spans="6:10" x14ac:dyDescent="0.25">
      <c r="F57" s="195" t="str">
        <f t="shared" si="0"/>
        <v xml:space="preserve"> </v>
      </c>
      <c r="G57" s="196" t="str">
        <f t="shared" si="1"/>
        <v xml:space="preserve"> </v>
      </c>
      <c r="H57" s="172" t="str">
        <f t="shared" si="2"/>
        <v xml:space="preserve"> </v>
      </c>
      <c r="I57" s="105"/>
      <c r="J57" s="107"/>
    </row>
    <row r="58" spans="6:10" x14ac:dyDescent="0.25">
      <c r="F58" s="195" t="str">
        <f t="shared" si="0"/>
        <v xml:space="preserve"> </v>
      </c>
      <c r="G58" s="196" t="str">
        <f t="shared" si="1"/>
        <v xml:space="preserve"> </v>
      </c>
      <c r="H58" s="172" t="str">
        <f t="shared" si="2"/>
        <v xml:space="preserve"> </v>
      </c>
      <c r="I58" s="105"/>
      <c r="J58" s="107"/>
    </row>
    <row r="59" spans="6:10" x14ac:dyDescent="0.25">
      <c r="F59" s="195" t="str">
        <f t="shared" si="0"/>
        <v xml:space="preserve"> </v>
      </c>
      <c r="G59" s="196" t="str">
        <f t="shared" si="1"/>
        <v xml:space="preserve"> </v>
      </c>
      <c r="H59" s="172" t="str">
        <f t="shared" si="2"/>
        <v xml:space="preserve"> </v>
      </c>
      <c r="I59" s="105"/>
      <c r="J59" s="107"/>
    </row>
    <row r="60" spans="6:10" x14ac:dyDescent="0.25">
      <c r="F60" s="195" t="str">
        <f t="shared" si="0"/>
        <v xml:space="preserve"> </v>
      </c>
      <c r="G60" s="196" t="str">
        <f t="shared" si="1"/>
        <v xml:space="preserve"> </v>
      </c>
      <c r="H60" s="172" t="str">
        <f t="shared" si="2"/>
        <v xml:space="preserve"> </v>
      </c>
      <c r="I60" s="105"/>
      <c r="J60" s="107"/>
    </row>
    <row r="61" spans="6:10" x14ac:dyDescent="0.25">
      <c r="F61" s="195" t="str">
        <f t="shared" si="0"/>
        <v xml:space="preserve"> </v>
      </c>
      <c r="G61" s="196" t="str">
        <f t="shared" si="1"/>
        <v xml:space="preserve"> </v>
      </c>
      <c r="H61" s="172" t="str">
        <f t="shared" si="2"/>
        <v xml:space="preserve"> </v>
      </c>
      <c r="I61" s="105"/>
      <c r="J61" s="107"/>
    </row>
    <row r="62" spans="6:10" x14ac:dyDescent="0.25">
      <c r="F62" s="195" t="str">
        <f t="shared" si="0"/>
        <v xml:space="preserve"> </v>
      </c>
      <c r="G62" s="196" t="str">
        <f t="shared" si="1"/>
        <v xml:space="preserve"> </v>
      </c>
      <c r="H62" s="172" t="str">
        <f t="shared" si="2"/>
        <v xml:space="preserve"> </v>
      </c>
      <c r="I62" s="105"/>
      <c r="J62" s="107"/>
    </row>
    <row r="63" spans="6:10" x14ac:dyDescent="0.25">
      <c r="F63" s="195" t="str">
        <f t="shared" si="0"/>
        <v xml:space="preserve"> </v>
      </c>
      <c r="G63" s="196" t="str">
        <f t="shared" si="1"/>
        <v xml:space="preserve"> </v>
      </c>
      <c r="H63" s="172" t="str">
        <f t="shared" si="2"/>
        <v xml:space="preserve"> </v>
      </c>
      <c r="I63" s="105"/>
      <c r="J63" s="107"/>
    </row>
    <row r="64" spans="6:10" x14ac:dyDescent="0.25">
      <c r="F64" s="195" t="str">
        <f t="shared" si="0"/>
        <v xml:space="preserve"> </v>
      </c>
      <c r="G64" s="196" t="str">
        <f t="shared" si="1"/>
        <v xml:space="preserve"> </v>
      </c>
      <c r="H64" s="172" t="str">
        <f t="shared" si="2"/>
        <v xml:space="preserve"> </v>
      </c>
      <c r="I64" s="105"/>
      <c r="J64" s="107"/>
    </row>
    <row r="65" spans="6:10" x14ac:dyDescent="0.25">
      <c r="F65" s="195" t="str">
        <f t="shared" si="0"/>
        <v xml:space="preserve"> </v>
      </c>
      <c r="G65" s="196" t="str">
        <f t="shared" si="1"/>
        <v xml:space="preserve"> </v>
      </c>
      <c r="H65" s="172" t="str">
        <f t="shared" si="2"/>
        <v xml:space="preserve"> </v>
      </c>
      <c r="I65" s="105"/>
      <c r="J65" s="107"/>
    </row>
    <row r="66" spans="6:10" x14ac:dyDescent="0.25">
      <c r="F66" s="195" t="str">
        <f t="shared" si="0"/>
        <v xml:space="preserve"> </v>
      </c>
      <c r="G66" s="196" t="str">
        <f t="shared" si="1"/>
        <v xml:space="preserve"> </v>
      </c>
      <c r="H66" s="172" t="str">
        <f t="shared" si="2"/>
        <v xml:space="preserve"> </v>
      </c>
      <c r="I66" s="105"/>
      <c r="J66" s="107"/>
    </row>
    <row r="67" spans="6:10" x14ac:dyDescent="0.25">
      <c r="F67" s="195" t="str">
        <f t="shared" si="0"/>
        <v xml:space="preserve"> </v>
      </c>
      <c r="G67" s="196" t="str">
        <f t="shared" si="1"/>
        <v xml:space="preserve"> </v>
      </c>
      <c r="H67" s="172" t="str">
        <f t="shared" si="2"/>
        <v xml:space="preserve"> </v>
      </c>
      <c r="I67" s="105"/>
      <c r="J67" s="107"/>
    </row>
    <row r="68" spans="6:10" x14ac:dyDescent="0.25">
      <c r="F68" s="195" t="str">
        <f t="shared" si="0"/>
        <v xml:space="preserve"> </v>
      </c>
      <c r="G68" s="196" t="str">
        <f t="shared" si="1"/>
        <v xml:space="preserve"> </v>
      </c>
      <c r="H68" s="172" t="str">
        <f t="shared" si="2"/>
        <v xml:space="preserve"> </v>
      </c>
      <c r="I68" s="105"/>
      <c r="J68" s="107"/>
    </row>
    <row r="69" spans="6:10" x14ac:dyDescent="0.25">
      <c r="F69" s="195" t="str">
        <f t="shared" si="0"/>
        <v xml:space="preserve"> </v>
      </c>
      <c r="G69" s="196" t="str">
        <f t="shared" si="1"/>
        <v xml:space="preserve"> </v>
      </c>
      <c r="H69" s="172" t="str">
        <f t="shared" si="2"/>
        <v xml:space="preserve"> </v>
      </c>
      <c r="I69" s="105"/>
      <c r="J69" s="107"/>
    </row>
    <row r="70" spans="6:10" x14ac:dyDescent="0.25">
      <c r="F70" s="195" t="str">
        <f t="shared" si="0"/>
        <v xml:space="preserve"> </v>
      </c>
      <c r="G70" s="196" t="str">
        <f t="shared" si="1"/>
        <v xml:space="preserve"> </v>
      </c>
      <c r="H70" s="172" t="str">
        <f t="shared" si="2"/>
        <v xml:space="preserve"> </v>
      </c>
      <c r="I70" s="105"/>
      <c r="J70" s="107"/>
    </row>
    <row r="71" spans="6:10" x14ac:dyDescent="0.25">
      <c r="F71" s="195" t="str">
        <f t="shared" si="0"/>
        <v xml:space="preserve"> </v>
      </c>
      <c r="G71" s="196" t="str">
        <f t="shared" si="1"/>
        <v xml:space="preserve"> </v>
      </c>
      <c r="H71" s="172" t="str">
        <f t="shared" si="2"/>
        <v xml:space="preserve"> </v>
      </c>
      <c r="I71" s="105"/>
      <c r="J71" s="107"/>
    </row>
    <row r="72" spans="6:10" x14ac:dyDescent="0.25">
      <c r="F72" s="195" t="str">
        <f t="shared" si="0"/>
        <v xml:space="preserve"> </v>
      </c>
      <c r="G72" s="196" t="str">
        <f t="shared" si="1"/>
        <v xml:space="preserve"> </v>
      </c>
      <c r="H72" s="172" t="str">
        <f t="shared" si="2"/>
        <v xml:space="preserve"> </v>
      </c>
      <c r="I72" s="105"/>
      <c r="J72" s="107"/>
    </row>
    <row r="73" spans="6:10" x14ac:dyDescent="0.25">
      <c r="F73" s="195" t="str">
        <f t="shared" si="0"/>
        <v xml:space="preserve"> </v>
      </c>
      <c r="G73" s="196" t="str">
        <f t="shared" si="1"/>
        <v xml:space="preserve"> </v>
      </c>
      <c r="H73" s="172" t="str">
        <f t="shared" si="2"/>
        <v xml:space="preserve"> </v>
      </c>
      <c r="I73" s="105"/>
      <c r="J73" s="107"/>
    </row>
    <row r="74" spans="6:10" x14ac:dyDescent="0.25">
      <c r="F74" s="195" t="str">
        <f t="shared" si="0"/>
        <v xml:space="preserve"> </v>
      </c>
      <c r="G74" s="196" t="str">
        <f t="shared" si="1"/>
        <v xml:space="preserve"> </v>
      </c>
      <c r="H74" s="172" t="str">
        <f t="shared" si="2"/>
        <v xml:space="preserve"> </v>
      </c>
      <c r="I74" s="105"/>
      <c r="J74" s="107"/>
    </row>
    <row r="75" spans="6:10" x14ac:dyDescent="0.25">
      <c r="F75" s="195" t="str">
        <f t="shared" ref="F75:F138" si="3">IF(E75-D75=0," ",E75-D75)</f>
        <v xml:space="preserve"> </v>
      </c>
      <c r="G75" s="196" t="str">
        <f t="shared" ref="G75:G138" si="4">IFERROR(E75/D75%," ")</f>
        <v xml:space="preserve"> </v>
      </c>
      <c r="H75" s="172" t="str">
        <f t="shared" ref="H75:H138" si="5">IFERROR(IF(A75=0,IF(ABS(F75)&lt;$H$6," ",IF(F75=0," ",F75))," ")," ")</f>
        <v xml:space="preserve"> </v>
      </c>
      <c r="I75" s="105"/>
      <c r="J75" s="107"/>
    </row>
    <row r="76" spans="6:10" x14ac:dyDescent="0.25">
      <c r="F76" s="195" t="str">
        <f t="shared" si="3"/>
        <v xml:space="preserve"> </v>
      </c>
      <c r="G76" s="196" t="str">
        <f t="shared" si="4"/>
        <v xml:space="preserve"> </v>
      </c>
      <c r="H76" s="172" t="str">
        <f t="shared" si="5"/>
        <v xml:space="preserve"> </v>
      </c>
      <c r="I76" s="105"/>
      <c r="J76" s="107"/>
    </row>
    <row r="77" spans="6:10" x14ac:dyDescent="0.25">
      <c r="F77" s="195" t="str">
        <f t="shared" si="3"/>
        <v xml:space="preserve"> </v>
      </c>
      <c r="G77" s="196" t="str">
        <f t="shared" si="4"/>
        <v xml:space="preserve"> </v>
      </c>
      <c r="H77" s="172" t="str">
        <f t="shared" si="5"/>
        <v xml:space="preserve"> </v>
      </c>
      <c r="I77" s="105"/>
      <c r="J77" s="107"/>
    </row>
    <row r="78" spans="6:10" x14ac:dyDescent="0.25">
      <c r="F78" s="195" t="str">
        <f t="shared" si="3"/>
        <v xml:space="preserve"> </v>
      </c>
      <c r="G78" s="196" t="str">
        <f t="shared" si="4"/>
        <v xml:space="preserve"> </v>
      </c>
      <c r="H78" s="172" t="str">
        <f t="shared" si="5"/>
        <v xml:space="preserve"> </v>
      </c>
      <c r="I78" s="105"/>
      <c r="J78" s="107"/>
    </row>
    <row r="79" spans="6:10" x14ac:dyDescent="0.25">
      <c r="F79" s="195" t="str">
        <f t="shared" si="3"/>
        <v xml:space="preserve"> </v>
      </c>
      <c r="G79" s="196" t="str">
        <f t="shared" si="4"/>
        <v xml:space="preserve"> </v>
      </c>
      <c r="H79" s="172" t="str">
        <f t="shared" si="5"/>
        <v xml:space="preserve"> </v>
      </c>
      <c r="I79" s="105"/>
      <c r="J79" s="107"/>
    </row>
    <row r="80" spans="6:10" x14ac:dyDescent="0.25">
      <c r="F80" s="195" t="str">
        <f t="shared" si="3"/>
        <v xml:space="preserve"> </v>
      </c>
      <c r="G80" s="196" t="str">
        <f t="shared" si="4"/>
        <v xml:space="preserve"> </v>
      </c>
      <c r="H80" s="172" t="str">
        <f t="shared" si="5"/>
        <v xml:space="preserve"> </v>
      </c>
      <c r="I80" s="105"/>
      <c r="J80" s="107"/>
    </row>
    <row r="81" spans="6:10" x14ac:dyDescent="0.25">
      <c r="F81" s="195" t="str">
        <f t="shared" si="3"/>
        <v xml:space="preserve"> </v>
      </c>
      <c r="G81" s="196" t="str">
        <f t="shared" si="4"/>
        <v xml:space="preserve"> </v>
      </c>
      <c r="H81" s="172" t="str">
        <f t="shared" si="5"/>
        <v xml:space="preserve"> </v>
      </c>
      <c r="I81" s="105"/>
      <c r="J81" s="107"/>
    </row>
    <row r="82" spans="6:10" x14ac:dyDescent="0.25">
      <c r="F82" s="195" t="str">
        <f t="shared" si="3"/>
        <v xml:space="preserve"> </v>
      </c>
      <c r="G82" s="196" t="str">
        <f t="shared" si="4"/>
        <v xml:space="preserve"> </v>
      </c>
      <c r="H82" s="172" t="str">
        <f t="shared" si="5"/>
        <v xml:space="preserve"> </v>
      </c>
      <c r="I82" s="105"/>
      <c r="J82" s="107"/>
    </row>
    <row r="83" spans="6:10" x14ac:dyDescent="0.25">
      <c r="F83" s="195" t="str">
        <f t="shared" si="3"/>
        <v xml:space="preserve"> </v>
      </c>
      <c r="G83" s="196" t="str">
        <f t="shared" si="4"/>
        <v xml:space="preserve"> </v>
      </c>
      <c r="H83" s="172" t="str">
        <f t="shared" si="5"/>
        <v xml:space="preserve"> </v>
      </c>
      <c r="I83" s="105"/>
      <c r="J83" s="107"/>
    </row>
    <row r="84" spans="6:10" x14ac:dyDescent="0.25">
      <c r="F84" s="195" t="str">
        <f t="shared" si="3"/>
        <v xml:space="preserve"> </v>
      </c>
      <c r="G84" s="196" t="str">
        <f t="shared" si="4"/>
        <v xml:space="preserve"> </v>
      </c>
      <c r="H84" s="172" t="str">
        <f t="shared" si="5"/>
        <v xml:space="preserve"> </v>
      </c>
      <c r="I84" s="105"/>
      <c r="J84" s="107"/>
    </row>
    <row r="85" spans="6:10" x14ac:dyDescent="0.25">
      <c r="F85" s="195" t="str">
        <f t="shared" si="3"/>
        <v xml:space="preserve"> </v>
      </c>
      <c r="G85" s="196" t="str">
        <f t="shared" si="4"/>
        <v xml:space="preserve"> </v>
      </c>
      <c r="H85" s="172" t="str">
        <f t="shared" si="5"/>
        <v xml:space="preserve"> </v>
      </c>
      <c r="I85" s="105"/>
      <c r="J85" s="107"/>
    </row>
    <row r="86" spans="6:10" x14ac:dyDescent="0.25">
      <c r="F86" s="195" t="str">
        <f t="shared" si="3"/>
        <v xml:space="preserve"> </v>
      </c>
      <c r="G86" s="196" t="str">
        <f t="shared" si="4"/>
        <v xml:space="preserve"> </v>
      </c>
      <c r="H86" s="172" t="str">
        <f t="shared" si="5"/>
        <v xml:space="preserve"> </v>
      </c>
      <c r="I86" s="105"/>
      <c r="J86" s="107"/>
    </row>
    <row r="87" spans="6:10" x14ac:dyDescent="0.25">
      <c r="F87" s="195" t="str">
        <f t="shared" si="3"/>
        <v xml:space="preserve"> </v>
      </c>
      <c r="G87" s="196" t="str">
        <f t="shared" si="4"/>
        <v xml:space="preserve"> </v>
      </c>
      <c r="H87" s="172" t="str">
        <f t="shared" si="5"/>
        <v xml:space="preserve"> </v>
      </c>
      <c r="I87" s="105"/>
      <c r="J87" s="107"/>
    </row>
    <row r="88" spans="6:10" x14ac:dyDescent="0.25">
      <c r="F88" s="195" t="str">
        <f t="shared" si="3"/>
        <v xml:space="preserve"> </v>
      </c>
      <c r="G88" s="196" t="str">
        <f t="shared" si="4"/>
        <v xml:space="preserve"> </v>
      </c>
      <c r="H88" s="172" t="str">
        <f t="shared" si="5"/>
        <v xml:space="preserve"> </v>
      </c>
      <c r="I88" s="105"/>
      <c r="J88" s="107"/>
    </row>
    <row r="89" spans="6:10" x14ac:dyDescent="0.25">
      <c r="F89" s="195" t="str">
        <f t="shared" si="3"/>
        <v xml:space="preserve"> </v>
      </c>
      <c r="G89" s="196" t="str">
        <f t="shared" si="4"/>
        <v xml:space="preserve"> </v>
      </c>
      <c r="H89" s="172" t="str">
        <f t="shared" si="5"/>
        <v xml:space="preserve"> </v>
      </c>
      <c r="I89" s="105"/>
      <c r="J89" s="107"/>
    </row>
    <row r="90" spans="6:10" x14ac:dyDescent="0.25">
      <c r="F90" s="195" t="str">
        <f t="shared" si="3"/>
        <v xml:space="preserve"> </v>
      </c>
      <c r="G90" s="196" t="str">
        <f t="shared" si="4"/>
        <v xml:space="preserve"> </v>
      </c>
      <c r="H90" s="172" t="str">
        <f t="shared" si="5"/>
        <v xml:space="preserve"> </v>
      </c>
      <c r="I90" s="105"/>
      <c r="J90" s="107"/>
    </row>
    <row r="91" spans="6:10" x14ac:dyDescent="0.25">
      <c r="F91" s="195" t="str">
        <f t="shared" si="3"/>
        <v xml:space="preserve"> </v>
      </c>
      <c r="G91" s="196" t="str">
        <f t="shared" si="4"/>
        <v xml:space="preserve"> </v>
      </c>
      <c r="H91" s="172" t="str">
        <f t="shared" si="5"/>
        <v xml:space="preserve"> </v>
      </c>
      <c r="I91" s="105"/>
      <c r="J91" s="107"/>
    </row>
    <row r="92" spans="6:10" x14ac:dyDescent="0.25">
      <c r="F92" s="195" t="str">
        <f t="shared" si="3"/>
        <v xml:space="preserve"> </v>
      </c>
      <c r="G92" s="196" t="str">
        <f t="shared" si="4"/>
        <v xml:space="preserve"> </v>
      </c>
      <c r="H92" s="172" t="str">
        <f t="shared" si="5"/>
        <v xml:space="preserve"> </v>
      </c>
      <c r="I92" s="105"/>
      <c r="J92" s="107"/>
    </row>
    <row r="93" spans="6:10" x14ac:dyDescent="0.25">
      <c r="F93" s="195" t="str">
        <f t="shared" si="3"/>
        <v xml:space="preserve"> </v>
      </c>
      <c r="G93" s="196" t="str">
        <f t="shared" si="4"/>
        <v xml:space="preserve"> </v>
      </c>
      <c r="H93" s="172" t="str">
        <f t="shared" si="5"/>
        <v xml:space="preserve"> </v>
      </c>
      <c r="I93" s="105"/>
      <c r="J93" s="107"/>
    </row>
    <row r="94" spans="6:10" x14ac:dyDescent="0.25">
      <c r="F94" s="195" t="str">
        <f t="shared" si="3"/>
        <v xml:space="preserve"> </v>
      </c>
      <c r="G94" s="196" t="str">
        <f t="shared" si="4"/>
        <v xml:space="preserve"> </v>
      </c>
      <c r="H94" s="172" t="str">
        <f t="shared" si="5"/>
        <v xml:space="preserve"> </v>
      </c>
      <c r="I94" s="105"/>
      <c r="J94" s="107"/>
    </row>
    <row r="95" spans="6:10" x14ac:dyDescent="0.25">
      <c r="F95" s="195" t="str">
        <f t="shared" si="3"/>
        <v xml:space="preserve"> </v>
      </c>
      <c r="G95" s="196" t="str">
        <f t="shared" si="4"/>
        <v xml:space="preserve"> </v>
      </c>
      <c r="H95" s="172" t="str">
        <f t="shared" si="5"/>
        <v xml:space="preserve"> </v>
      </c>
      <c r="I95" s="105"/>
      <c r="J95" s="107"/>
    </row>
    <row r="96" spans="6:10" x14ac:dyDescent="0.25">
      <c r="F96" s="195" t="str">
        <f t="shared" si="3"/>
        <v xml:space="preserve"> </v>
      </c>
      <c r="G96" s="196" t="str">
        <f t="shared" si="4"/>
        <v xml:space="preserve"> </v>
      </c>
      <c r="H96" s="172" t="str">
        <f t="shared" si="5"/>
        <v xml:space="preserve"> </v>
      </c>
      <c r="I96" s="105"/>
      <c r="J96" s="107"/>
    </row>
    <row r="97" spans="6:10" x14ac:dyDescent="0.25">
      <c r="F97" s="195" t="str">
        <f t="shared" si="3"/>
        <v xml:space="preserve"> </v>
      </c>
      <c r="G97" s="196" t="str">
        <f t="shared" si="4"/>
        <v xml:space="preserve"> </v>
      </c>
      <c r="H97" s="172" t="str">
        <f t="shared" si="5"/>
        <v xml:space="preserve"> </v>
      </c>
      <c r="I97" s="105"/>
      <c r="J97" s="107"/>
    </row>
    <row r="98" spans="6:10" x14ac:dyDescent="0.25">
      <c r="F98" s="195" t="str">
        <f t="shared" si="3"/>
        <v xml:space="preserve"> </v>
      </c>
      <c r="G98" s="196" t="str">
        <f t="shared" si="4"/>
        <v xml:space="preserve"> </v>
      </c>
      <c r="H98" s="172" t="str">
        <f t="shared" si="5"/>
        <v xml:space="preserve"> </v>
      </c>
      <c r="I98" s="105"/>
      <c r="J98" s="107"/>
    </row>
    <row r="99" spans="6:10" x14ac:dyDescent="0.25">
      <c r="F99" s="195" t="str">
        <f t="shared" si="3"/>
        <v xml:space="preserve"> </v>
      </c>
      <c r="G99" s="196" t="str">
        <f t="shared" si="4"/>
        <v xml:space="preserve"> </v>
      </c>
      <c r="H99" s="172" t="str">
        <f t="shared" si="5"/>
        <v xml:space="preserve"> </v>
      </c>
      <c r="I99" s="105"/>
      <c r="J99" s="107"/>
    </row>
    <row r="100" spans="6:10" x14ac:dyDescent="0.25">
      <c r="F100" s="195" t="str">
        <f t="shared" si="3"/>
        <v xml:space="preserve"> </v>
      </c>
      <c r="G100" s="196" t="str">
        <f t="shared" si="4"/>
        <v xml:space="preserve"> </v>
      </c>
      <c r="H100" s="172" t="str">
        <f t="shared" si="5"/>
        <v xml:space="preserve"> </v>
      </c>
      <c r="I100" s="105"/>
      <c r="J100" s="107"/>
    </row>
    <row r="101" spans="6:10" x14ac:dyDescent="0.25">
      <c r="F101" s="195" t="str">
        <f t="shared" si="3"/>
        <v xml:space="preserve"> </v>
      </c>
      <c r="G101" s="196" t="str">
        <f t="shared" si="4"/>
        <v xml:space="preserve"> </v>
      </c>
      <c r="H101" s="172" t="str">
        <f t="shared" si="5"/>
        <v xml:space="preserve"> </v>
      </c>
      <c r="I101" s="105"/>
      <c r="J101" s="107"/>
    </row>
    <row r="102" spans="6:10" x14ac:dyDescent="0.25">
      <c r="F102" s="195" t="str">
        <f t="shared" si="3"/>
        <v xml:space="preserve"> </v>
      </c>
      <c r="G102" s="196" t="str">
        <f t="shared" si="4"/>
        <v xml:space="preserve"> </v>
      </c>
      <c r="H102" s="172" t="str">
        <f t="shared" si="5"/>
        <v xml:space="preserve"> </v>
      </c>
      <c r="I102" s="105"/>
      <c r="J102" s="107"/>
    </row>
    <row r="103" spans="6:10" x14ac:dyDescent="0.25">
      <c r="F103" s="195" t="str">
        <f t="shared" si="3"/>
        <v xml:space="preserve"> </v>
      </c>
      <c r="G103" s="196" t="str">
        <f t="shared" si="4"/>
        <v xml:space="preserve"> </v>
      </c>
      <c r="H103" s="172" t="str">
        <f t="shared" si="5"/>
        <v xml:space="preserve"> </v>
      </c>
      <c r="I103" s="105"/>
      <c r="J103" s="107"/>
    </row>
    <row r="104" spans="6:10" x14ac:dyDescent="0.25">
      <c r="F104" s="195" t="str">
        <f t="shared" si="3"/>
        <v xml:space="preserve"> </v>
      </c>
      <c r="G104" s="196" t="str">
        <f t="shared" si="4"/>
        <v xml:space="preserve"> </v>
      </c>
      <c r="H104" s="172" t="str">
        <f t="shared" si="5"/>
        <v xml:space="preserve"> </v>
      </c>
      <c r="I104" s="105"/>
      <c r="J104" s="107"/>
    </row>
    <row r="105" spans="6:10" x14ac:dyDescent="0.25">
      <c r="F105" s="195" t="str">
        <f t="shared" si="3"/>
        <v xml:space="preserve"> </v>
      </c>
      <c r="G105" s="196" t="str">
        <f t="shared" si="4"/>
        <v xml:space="preserve"> </v>
      </c>
      <c r="H105" s="172" t="str">
        <f t="shared" si="5"/>
        <v xml:space="preserve"> </v>
      </c>
      <c r="I105" s="105"/>
      <c r="J105" s="107"/>
    </row>
    <row r="106" spans="6:10" x14ac:dyDescent="0.25">
      <c r="F106" s="195" t="str">
        <f t="shared" si="3"/>
        <v xml:space="preserve"> </v>
      </c>
      <c r="G106" s="196" t="str">
        <f t="shared" si="4"/>
        <v xml:space="preserve"> </v>
      </c>
      <c r="H106" s="172" t="str">
        <f t="shared" si="5"/>
        <v xml:space="preserve"> </v>
      </c>
      <c r="I106" s="105"/>
      <c r="J106" s="107"/>
    </row>
    <row r="107" spans="6:10" x14ac:dyDescent="0.25">
      <c r="F107" s="195" t="str">
        <f t="shared" si="3"/>
        <v xml:space="preserve"> </v>
      </c>
      <c r="G107" s="196" t="str">
        <f t="shared" si="4"/>
        <v xml:space="preserve"> </v>
      </c>
      <c r="H107" s="172" t="str">
        <f t="shared" si="5"/>
        <v xml:space="preserve"> </v>
      </c>
      <c r="I107" s="105"/>
      <c r="J107" s="107"/>
    </row>
    <row r="108" spans="6:10" x14ac:dyDescent="0.25">
      <c r="F108" s="195" t="str">
        <f t="shared" si="3"/>
        <v xml:space="preserve"> </v>
      </c>
      <c r="G108" s="196" t="str">
        <f t="shared" si="4"/>
        <v xml:space="preserve"> </v>
      </c>
      <c r="H108" s="172" t="str">
        <f t="shared" si="5"/>
        <v xml:space="preserve"> </v>
      </c>
      <c r="I108" s="105"/>
      <c r="J108" s="107"/>
    </row>
    <row r="109" spans="6:10" x14ac:dyDescent="0.25">
      <c r="F109" s="195" t="str">
        <f t="shared" si="3"/>
        <v xml:space="preserve"> </v>
      </c>
      <c r="G109" s="196" t="str">
        <f t="shared" si="4"/>
        <v xml:space="preserve"> </v>
      </c>
      <c r="H109" s="172" t="str">
        <f t="shared" si="5"/>
        <v xml:space="preserve"> </v>
      </c>
      <c r="I109" s="105"/>
      <c r="J109" s="107"/>
    </row>
    <row r="110" spans="6:10" x14ac:dyDescent="0.25">
      <c r="F110" s="195" t="str">
        <f t="shared" si="3"/>
        <v xml:space="preserve"> </v>
      </c>
      <c r="G110" s="196" t="str">
        <f t="shared" si="4"/>
        <v xml:space="preserve"> </v>
      </c>
      <c r="H110" s="172" t="str">
        <f t="shared" si="5"/>
        <v xml:space="preserve"> </v>
      </c>
      <c r="I110" s="105"/>
      <c r="J110" s="107"/>
    </row>
    <row r="111" spans="6:10" x14ac:dyDescent="0.25">
      <c r="F111" s="195" t="str">
        <f t="shared" si="3"/>
        <v xml:space="preserve"> </v>
      </c>
      <c r="G111" s="196" t="str">
        <f t="shared" si="4"/>
        <v xml:space="preserve"> </v>
      </c>
      <c r="H111" s="172" t="str">
        <f t="shared" si="5"/>
        <v xml:space="preserve"> </v>
      </c>
      <c r="I111" s="105"/>
      <c r="J111" s="107"/>
    </row>
    <row r="112" spans="6:10" x14ac:dyDescent="0.25">
      <c r="F112" s="195" t="str">
        <f t="shared" si="3"/>
        <v xml:space="preserve"> </v>
      </c>
      <c r="G112" s="196" t="str">
        <f t="shared" si="4"/>
        <v xml:space="preserve"> </v>
      </c>
      <c r="H112" s="172" t="str">
        <f t="shared" si="5"/>
        <v xml:space="preserve"> </v>
      </c>
      <c r="I112" s="105"/>
      <c r="J112" s="107"/>
    </row>
    <row r="113" spans="6:10" x14ac:dyDescent="0.25">
      <c r="F113" s="195" t="str">
        <f t="shared" si="3"/>
        <v xml:space="preserve"> </v>
      </c>
      <c r="G113" s="196" t="str">
        <f t="shared" si="4"/>
        <v xml:space="preserve"> </v>
      </c>
      <c r="H113" s="172" t="str">
        <f t="shared" si="5"/>
        <v xml:space="preserve"> </v>
      </c>
      <c r="I113" s="105"/>
      <c r="J113" s="107"/>
    </row>
    <row r="114" spans="6:10" x14ac:dyDescent="0.25">
      <c r="F114" s="195" t="str">
        <f t="shared" si="3"/>
        <v xml:space="preserve"> </v>
      </c>
      <c r="G114" s="196" t="str">
        <f t="shared" si="4"/>
        <v xml:space="preserve"> </v>
      </c>
      <c r="H114" s="172" t="str">
        <f t="shared" si="5"/>
        <v xml:space="preserve"> </v>
      </c>
      <c r="I114" s="105"/>
      <c r="J114" s="107"/>
    </row>
    <row r="115" spans="6:10" x14ac:dyDescent="0.25">
      <c r="F115" s="195" t="str">
        <f t="shared" si="3"/>
        <v xml:space="preserve"> </v>
      </c>
      <c r="G115" s="196" t="str">
        <f t="shared" si="4"/>
        <v xml:space="preserve"> </v>
      </c>
      <c r="H115" s="172" t="str">
        <f t="shared" si="5"/>
        <v xml:space="preserve"> </v>
      </c>
      <c r="I115" s="105"/>
      <c r="J115" s="107"/>
    </row>
    <row r="116" spans="6:10" x14ac:dyDescent="0.25">
      <c r="F116" s="195" t="str">
        <f t="shared" si="3"/>
        <v xml:space="preserve"> </v>
      </c>
      <c r="G116" s="196" t="str">
        <f t="shared" si="4"/>
        <v xml:space="preserve"> </v>
      </c>
      <c r="H116" s="172" t="str">
        <f t="shared" si="5"/>
        <v xml:space="preserve"> </v>
      </c>
      <c r="I116" s="105"/>
      <c r="J116" s="107"/>
    </row>
    <row r="117" spans="6:10" x14ac:dyDescent="0.25">
      <c r="F117" s="195" t="str">
        <f t="shared" si="3"/>
        <v xml:space="preserve"> </v>
      </c>
      <c r="G117" s="196" t="str">
        <f t="shared" si="4"/>
        <v xml:space="preserve"> </v>
      </c>
      <c r="H117" s="172" t="str">
        <f t="shared" si="5"/>
        <v xml:space="preserve"> </v>
      </c>
      <c r="I117" s="105"/>
      <c r="J117" s="107"/>
    </row>
    <row r="118" spans="6:10" x14ac:dyDescent="0.25">
      <c r="F118" s="195" t="str">
        <f t="shared" si="3"/>
        <v xml:space="preserve"> </v>
      </c>
      <c r="G118" s="196" t="str">
        <f t="shared" si="4"/>
        <v xml:space="preserve"> </v>
      </c>
      <c r="H118" s="172" t="str">
        <f t="shared" si="5"/>
        <v xml:space="preserve"> </v>
      </c>
      <c r="I118" s="105"/>
      <c r="J118" s="107"/>
    </row>
    <row r="119" spans="6:10" x14ac:dyDescent="0.25">
      <c r="F119" s="195" t="str">
        <f t="shared" si="3"/>
        <v xml:space="preserve"> </v>
      </c>
      <c r="G119" s="196" t="str">
        <f t="shared" si="4"/>
        <v xml:space="preserve"> </v>
      </c>
      <c r="H119" s="172" t="str">
        <f t="shared" si="5"/>
        <v xml:space="preserve"> </v>
      </c>
      <c r="I119" s="105"/>
      <c r="J119" s="107"/>
    </row>
    <row r="120" spans="6:10" x14ac:dyDescent="0.25">
      <c r="F120" s="195" t="str">
        <f t="shared" si="3"/>
        <v xml:space="preserve"> </v>
      </c>
      <c r="G120" s="196" t="str">
        <f t="shared" si="4"/>
        <v xml:space="preserve"> </v>
      </c>
      <c r="H120" s="172" t="str">
        <f t="shared" si="5"/>
        <v xml:space="preserve"> </v>
      </c>
      <c r="I120" s="105"/>
      <c r="J120" s="107"/>
    </row>
    <row r="121" spans="6:10" x14ac:dyDescent="0.25">
      <c r="F121" s="195" t="str">
        <f t="shared" si="3"/>
        <v xml:space="preserve"> </v>
      </c>
      <c r="G121" s="196" t="str">
        <f t="shared" si="4"/>
        <v xml:space="preserve"> </v>
      </c>
      <c r="H121" s="172" t="str">
        <f t="shared" si="5"/>
        <v xml:space="preserve"> </v>
      </c>
      <c r="I121" s="105"/>
      <c r="J121" s="107"/>
    </row>
    <row r="122" spans="6:10" x14ac:dyDescent="0.25">
      <c r="F122" s="195" t="str">
        <f t="shared" si="3"/>
        <v xml:space="preserve"> </v>
      </c>
      <c r="G122" s="196" t="str">
        <f t="shared" si="4"/>
        <v xml:space="preserve"> </v>
      </c>
      <c r="H122" s="172" t="str">
        <f t="shared" si="5"/>
        <v xml:space="preserve"> </v>
      </c>
      <c r="I122" s="105"/>
      <c r="J122" s="107"/>
    </row>
    <row r="123" spans="6:10" x14ac:dyDescent="0.25">
      <c r="F123" s="195" t="str">
        <f t="shared" si="3"/>
        <v xml:space="preserve"> </v>
      </c>
      <c r="G123" s="196" t="str">
        <f t="shared" si="4"/>
        <v xml:space="preserve"> </v>
      </c>
      <c r="H123" s="172" t="str">
        <f t="shared" si="5"/>
        <v xml:space="preserve"> </v>
      </c>
      <c r="I123" s="105"/>
      <c r="J123" s="107"/>
    </row>
    <row r="124" spans="6:10" x14ac:dyDescent="0.25">
      <c r="F124" s="195" t="str">
        <f t="shared" si="3"/>
        <v xml:space="preserve"> </v>
      </c>
      <c r="G124" s="196" t="str">
        <f t="shared" si="4"/>
        <v xml:space="preserve"> </v>
      </c>
      <c r="H124" s="172" t="str">
        <f t="shared" si="5"/>
        <v xml:space="preserve"> </v>
      </c>
      <c r="I124" s="105"/>
      <c r="J124" s="107"/>
    </row>
    <row r="125" spans="6:10" x14ac:dyDescent="0.25">
      <c r="F125" s="195" t="str">
        <f t="shared" si="3"/>
        <v xml:space="preserve"> </v>
      </c>
      <c r="G125" s="196" t="str">
        <f t="shared" si="4"/>
        <v xml:space="preserve"> </v>
      </c>
      <c r="H125" s="172" t="str">
        <f t="shared" si="5"/>
        <v xml:space="preserve"> </v>
      </c>
      <c r="I125" s="105"/>
      <c r="J125" s="107"/>
    </row>
    <row r="126" spans="6:10" x14ac:dyDescent="0.25">
      <c r="F126" s="195" t="str">
        <f t="shared" si="3"/>
        <v xml:space="preserve"> </v>
      </c>
      <c r="G126" s="196" t="str">
        <f t="shared" si="4"/>
        <v xml:space="preserve"> </v>
      </c>
      <c r="H126" s="172" t="str">
        <f t="shared" si="5"/>
        <v xml:space="preserve"> </v>
      </c>
      <c r="I126" s="105"/>
      <c r="J126" s="107"/>
    </row>
    <row r="127" spans="6:10" x14ac:dyDescent="0.25">
      <c r="F127" s="195" t="str">
        <f t="shared" si="3"/>
        <v xml:space="preserve"> </v>
      </c>
      <c r="G127" s="196" t="str">
        <f t="shared" si="4"/>
        <v xml:space="preserve"> </v>
      </c>
      <c r="H127" s="172" t="str">
        <f t="shared" si="5"/>
        <v xml:space="preserve"> </v>
      </c>
      <c r="I127" s="105"/>
      <c r="J127" s="107"/>
    </row>
    <row r="128" spans="6:10" x14ac:dyDescent="0.25">
      <c r="F128" s="195" t="str">
        <f t="shared" si="3"/>
        <v xml:space="preserve"> </v>
      </c>
      <c r="G128" s="196" t="str">
        <f t="shared" si="4"/>
        <v xml:space="preserve"> </v>
      </c>
      <c r="H128" s="172" t="str">
        <f t="shared" si="5"/>
        <v xml:space="preserve"> </v>
      </c>
      <c r="I128" s="105"/>
      <c r="J128" s="107"/>
    </row>
    <row r="129" spans="6:10" x14ac:dyDescent="0.25">
      <c r="F129" s="195" t="str">
        <f t="shared" si="3"/>
        <v xml:space="preserve"> </v>
      </c>
      <c r="G129" s="196" t="str">
        <f t="shared" si="4"/>
        <v xml:space="preserve"> </v>
      </c>
      <c r="H129" s="172" t="str">
        <f t="shared" si="5"/>
        <v xml:space="preserve"> </v>
      </c>
      <c r="I129" s="105"/>
      <c r="J129" s="107"/>
    </row>
    <row r="130" spans="6:10" x14ac:dyDescent="0.25">
      <c r="F130" s="195" t="str">
        <f t="shared" si="3"/>
        <v xml:space="preserve"> </v>
      </c>
      <c r="G130" s="196" t="str">
        <f t="shared" si="4"/>
        <v xml:space="preserve"> </v>
      </c>
      <c r="H130" s="172" t="str">
        <f t="shared" si="5"/>
        <v xml:space="preserve"> </v>
      </c>
      <c r="I130" s="105"/>
      <c r="J130" s="107"/>
    </row>
    <row r="131" spans="6:10" x14ac:dyDescent="0.25">
      <c r="F131" s="195" t="str">
        <f t="shared" si="3"/>
        <v xml:space="preserve"> </v>
      </c>
      <c r="G131" s="196" t="str">
        <f t="shared" si="4"/>
        <v xml:space="preserve"> </v>
      </c>
      <c r="H131" s="172" t="str">
        <f t="shared" si="5"/>
        <v xml:space="preserve"> </v>
      </c>
      <c r="I131" s="105"/>
      <c r="J131" s="107"/>
    </row>
    <row r="132" spans="6:10" x14ac:dyDescent="0.25">
      <c r="F132" s="195" t="str">
        <f t="shared" si="3"/>
        <v xml:space="preserve"> </v>
      </c>
      <c r="G132" s="196" t="str">
        <f t="shared" si="4"/>
        <v xml:space="preserve"> </v>
      </c>
      <c r="H132" s="172" t="str">
        <f t="shared" si="5"/>
        <v xml:space="preserve"> </v>
      </c>
      <c r="I132" s="105"/>
      <c r="J132" s="107"/>
    </row>
    <row r="133" spans="6:10" x14ac:dyDescent="0.25">
      <c r="F133" s="195" t="str">
        <f t="shared" si="3"/>
        <v xml:space="preserve"> </v>
      </c>
      <c r="G133" s="196" t="str">
        <f t="shared" si="4"/>
        <v xml:space="preserve"> </v>
      </c>
      <c r="H133" s="172" t="str">
        <f t="shared" si="5"/>
        <v xml:space="preserve"> </v>
      </c>
      <c r="I133" s="105"/>
      <c r="J133" s="107"/>
    </row>
    <row r="134" spans="6:10" x14ac:dyDescent="0.25">
      <c r="F134" s="195" t="str">
        <f t="shared" si="3"/>
        <v xml:space="preserve"> </v>
      </c>
      <c r="G134" s="196" t="str">
        <f t="shared" si="4"/>
        <v xml:space="preserve"> </v>
      </c>
      <c r="H134" s="172" t="str">
        <f t="shared" si="5"/>
        <v xml:space="preserve"> </v>
      </c>
      <c r="I134" s="105"/>
      <c r="J134" s="107"/>
    </row>
    <row r="135" spans="6:10" x14ac:dyDescent="0.25">
      <c r="F135" s="195" t="str">
        <f t="shared" si="3"/>
        <v xml:space="preserve"> </v>
      </c>
      <c r="G135" s="196" t="str">
        <f t="shared" si="4"/>
        <v xml:space="preserve"> </v>
      </c>
      <c r="H135" s="172" t="str">
        <f t="shared" si="5"/>
        <v xml:space="preserve"> </v>
      </c>
      <c r="I135" s="105"/>
      <c r="J135" s="107"/>
    </row>
    <row r="136" spans="6:10" x14ac:dyDescent="0.25">
      <c r="F136" s="195" t="str">
        <f t="shared" si="3"/>
        <v xml:space="preserve"> </v>
      </c>
      <c r="G136" s="196" t="str">
        <f t="shared" si="4"/>
        <v xml:space="preserve"> </v>
      </c>
      <c r="H136" s="172" t="str">
        <f t="shared" si="5"/>
        <v xml:space="preserve"> </v>
      </c>
      <c r="I136" s="105"/>
      <c r="J136" s="107"/>
    </row>
    <row r="137" spans="6:10" x14ac:dyDescent="0.25">
      <c r="F137" s="195" t="str">
        <f t="shared" si="3"/>
        <v xml:space="preserve"> </v>
      </c>
      <c r="G137" s="196" t="str">
        <f t="shared" si="4"/>
        <v xml:space="preserve"> </v>
      </c>
      <c r="H137" s="172" t="str">
        <f t="shared" si="5"/>
        <v xml:space="preserve"> </v>
      </c>
      <c r="I137" s="105"/>
      <c r="J137" s="107"/>
    </row>
    <row r="138" spans="6:10" x14ac:dyDescent="0.25">
      <c r="F138" s="195" t="str">
        <f t="shared" si="3"/>
        <v xml:space="preserve"> </v>
      </c>
      <c r="G138" s="196" t="str">
        <f t="shared" si="4"/>
        <v xml:space="preserve"> </v>
      </c>
      <c r="H138" s="172" t="str">
        <f t="shared" si="5"/>
        <v xml:space="preserve"> </v>
      </c>
      <c r="I138" s="105"/>
      <c r="J138" s="107"/>
    </row>
    <row r="139" spans="6:10" x14ac:dyDescent="0.25">
      <c r="F139" s="195" t="str">
        <f t="shared" ref="F139:F202" si="6">IF(E139-D139=0," ",E139-D139)</f>
        <v xml:space="preserve"> </v>
      </c>
      <c r="G139" s="196" t="str">
        <f t="shared" ref="G139:G202" si="7">IFERROR(E139/D139%," ")</f>
        <v xml:space="preserve"> </v>
      </c>
      <c r="H139" s="172" t="str">
        <f t="shared" ref="H139:H202" si="8">IFERROR(IF(A139=0,IF(ABS(F139)&lt;$H$6," ",IF(F139=0," ",F139))," ")," ")</f>
        <v xml:space="preserve"> </v>
      </c>
      <c r="I139" s="105"/>
      <c r="J139" s="107"/>
    </row>
    <row r="140" spans="6:10" x14ac:dyDescent="0.25">
      <c r="F140" s="195" t="str">
        <f t="shared" si="6"/>
        <v xml:space="preserve"> </v>
      </c>
      <c r="G140" s="196" t="str">
        <f t="shared" si="7"/>
        <v xml:space="preserve"> </v>
      </c>
      <c r="H140" s="172" t="str">
        <f t="shared" si="8"/>
        <v xml:space="preserve"> </v>
      </c>
      <c r="I140" s="105"/>
      <c r="J140" s="107"/>
    </row>
    <row r="141" spans="6:10" x14ac:dyDescent="0.25">
      <c r="F141" s="195" t="str">
        <f t="shared" si="6"/>
        <v xml:space="preserve"> </v>
      </c>
      <c r="G141" s="196" t="str">
        <f t="shared" si="7"/>
        <v xml:space="preserve"> </v>
      </c>
      <c r="H141" s="172" t="str">
        <f t="shared" si="8"/>
        <v xml:space="preserve"> </v>
      </c>
      <c r="I141" s="105"/>
      <c r="J141" s="107"/>
    </row>
    <row r="142" spans="6:10" x14ac:dyDescent="0.25">
      <c r="F142" s="195" t="str">
        <f t="shared" si="6"/>
        <v xml:space="preserve"> </v>
      </c>
      <c r="G142" s="196" t="str">
        <f t="shared" si="7"/>
        <v xml:space="preserve"> </v>
      </c>
      <c r="H142" s="172" t="str">
        <f t="shared" si="8"/>
        <v xml:space="preserve"> </v>
      </c>
      <c r="I142" s="105"/>
      <c r="J142" s="107"/>
    </row>
    <row r="143" spans="6:10" x14ac:dyDescent="0.25">
      <c r="F143" s="195" t="str">
        <f t="shared" si="6"/>
        <v xml:space="preserve"> </v>
      </c>
      <c r="G143" s="196" t="str">
        <f t="shared" si="7"/>
        <v xml:space="preserve"> </v>
      </c>
      <c r="H143" s="172" t="str">
        <f t="shared" si="8"/>
        <v xml:space="preserve"> </v>
      </c>
      <c r="I143" s="105"/>
      <c r="J143" s="107"/>
    </row>
    <row r="144" spans="6:10" x14ac:dyDescent="0.25">
      <c r="F144" s="195" t="str">
        <f t="shared" si="6"/>
        <v xml:space="preserve"> </v>
      </c>
      <c r="G144" s="196" t="str">
        <f t="shared" si="7"/>
        <v xml:space="preserve"> </v>
      </c>
      <c r="H144" s="172" t="str">
        <f t="shared" si="8"/>
        <v xml:space="preserve"> </v>
      </c>
      <c r="I144" s="105"/>
      <c r="J144" s="107"/>
    </row>
    <row r="145" spans="6:10" x14ac:dyDescent="0.25">
      <c r="F145" s="195" t="str">
        <f t="shared" si="6"/>
        <v xml:space="preserve"> </v>
      </c>
      <c r="G145" s="196" t="str">
        <f t="shared" si="7"/>
        <v xml:space="preserve"> </v>
      </c>
      <c r="H145" s="172" t="str">
        <f t="shared" si="8"/>
        <v xml:space="preserve"> </v>
      </c>
      <c r="I145" s="105"/>
      <c r="J145" s="107"/>
    </row>
    <row r="146" spans="6:10" x14ac:dyDescent="0.25">
      <c r="F146" s="195" t="str">
        <f t="shared" si="6"/>
        <v xml:space="preserve"> </v>
      </c>
      <c r="G146" s="196" t="str">
        <f t="shared" si="7"/>
        <v xml:space="preserve"> </v>
      </c>
      <c r="H146" s="172" t="str">
        <f t="shared" si="8"/>
        <v xml:space="preserve"> </v>
      </c>
      <c r="I146" s="105"/>
      <c r="J146" s="107"/>
    </row>
    <row r="147" spans="6:10" x14ac:dyDescent="0.25">
      <c r="F147" s="195" t="str">
        <f t="shared" si="6"/>
        <v xml:space="preserve"> </v>
      </c>
      <c r="G147" s="196" t="str">
        <f t="shared" si="7"/>
        <v xml:space="preserve"> </v>
      </c>
      <c r="H147" s="172" t="str">
        <f t="shared" si="8"/>
        <v xml:space="preserve"> </v>
      </c>
      <c r="I147" s="105"/>
      <c r="J147" s="107"/>
    </row>
    <row r="148" spans="6:10" x14ac:dyDescent="0.25">
      <c r="F148" s="195" t="str">
        <f t="shared" si="6"/>
        <v xml:space="preserve"> </v>
      </c>
      <c r="G148" s="196" t="str">
        <f t="shared" si="7"/>
        <v xml:space="preserve"> </v>
      </c>
      <c r="H148" s="172" t="str">
        <f t="shared" si="8"/>
        <v xml:space="preserve"> </v>
      </c>
      <c r="I148" s="105"/>
      <c r="J148" s="107"/>
    </row>
    <row r="149" spans="6:10" x14ac:dyDescent="0.25">
      <c r="F149" s="195" t="str">
        <f t="shared" si="6"/>
        <v xml:space="preserve"> </v>
      </c>
      <c r="G149" s="196" t="str">
        <f t="shared" si="7"/>
        <v xml:space="preserve"> </v>
      </c>
      <c r="H149" s="172" t="str">
        <f t="shared" si="8"/>
        <v xml:space="preserve"> </v>
      </c>
      <c r="I149" s="105"/>
      <c r="J149" s="107"/>
    </row>
    <row r="150" spans="6:10" x14ac:dyDescent="0.25">
      <c r="F150" s="195" t="str">
        <f t="shared" si="6"/>
        <v xml:space="preserve"> </v>
      </c>
      <c r="G150" s="196" t="str">
        <f t="shared" si="7"/>
        <v xml:space="preserve"> </v>
      </c>
      <c r="H150" s="172" t="str">
        <f t="shared" si="8"/>
        <v xml:space="preserve"> </v>
      </c>
      <c r="I150" s="105"/>
      <c r="J150" s="107"/>
    </row>
    <row r="151" spans="6:10" x14ac:dyDescent="0.25">
      <c r="F151" s="195" t="str">
        <f t="shared" si="6"/>
        <v xml:space="preserve"> </v>
      </c>
      <c r="G151" s="196" t="str">
        <f t="shared" si="7"/>
        <v xml:space="preserve"> </v>
      </c>
      <c r="H151" s="172" t="str">
        <f t="shared" si="8"/>
        <v xml:space="preserve"> </v>
      </c>
      <c r="I151" s="105"/>
      <c r="J151" s="107"/>
    </row>
    <row r="152" spans="6:10" x14ac:dyDescent="0.25">
      <c r="F152" s="195" t="str">
        <f t="shared" si="6"/>
        <v xml:space="preserve"> </v>
      </c>
      <c r="G152" s="196" t="str">
        <f t="shared" si="7"/>
        <v xml:space="preserve"> </v>
      </c>
      <c r="H152" s="172" t="str">
        <f t="shared" si="8"/>
        <v xml:space="preserve"> </v>
      </c>
      <c r="I152" s="105"/>
      <c r="J152" s="107"/>
    </row>
    <row r="153" spans="6:10" x14ac:dyDescent="0.25">
      <c r="F153" s="195" t="str">
        <f t="shared" si="6"/>
        <v xml:space="preserve"> </v>
      </c>
      <c r="G153" s="196" t="str">
        <f t="shared" si="7"/>
        <v xml:space="preserve"> </v>
      </c>
      <c r="H153" s="172" t="str">
        <f t="shared" si="8"/>
        <v xml:space="preserve"> </v>
      </c>
      <c r="I153" s="105"/>
      <c r="J153" s="107"/>
    </row>
    <row r="154" spans="6:10" x14ac:dyDescent="0.25">
      <c r="F154" s="195" t="str">
        <f t="shared" si="6"/>
        <v xml:space="preserve"> </v>
      </c>
      <c r="G154" s="196" t="str">
        <f t="shared" si="7"/>
        <v xml:space="preserve"> </v>
      </c>
      <c r="H154" s="172" t="str">
        <f t="shared" si="8"/>
        <v xml:space="preserve"> </v>
      </c>
      <c r="I154" s="105"/>
      <c r="J154" s="107"/>
    </row>
    <row r="155" spans="6:10" x14ac:dyDescent="0.25">
      <c r="F155" s="195" t="str">
        <f t="shared" si="6"/>
        <v xml:space="preserve"> </v>
      </c>
      <c r="G155" s="196" t="str">
        <f t="shared" si="7"/>
        <v xml:space="preserve"> </v>
      </c>
      <c r="H155" s="172" t="str">
        <f t="shared" si="8"/>
        <v xml:space="preserve"> </v>
      </c>
      <c r="I155" s="105"/>
      <c r="J155" s="107"/>
    </row>
    <row r="156" spans="6:10" x14ac:dyDescent="0.25">
      <c r="F156" s="195" t="str">
        <f t="shared" si="6"/>
        <v xml:space="preserve"> </v>
      </c>
      <c r="G156" s="196" t="str">
        <f t="shared" si="7"/>
        <v xml:space="preserve"> </v>
      </c>
      <c r="H156" s="172" t="str">
        <f t="shared" si="8"/>
        <v xml:space="preserve"> </v>
      </c>
      <c r="I156" s="105"/>
      <c r="J156" s="107"/>
    </row>
    <row r="157" spans="6:10" x14ac:dyDescent="0.25">
      <c r="F157" s="195" t="str">
        <f t="shared" si="6"/>
        <v xml:space="preserve"> </v>
      </c>
      <c r="G157" s="196" t="str">
        <f t="shared" si="7"/>
        <v xml:space="preserve"> </v>
      </c>
      <c r="H157" s="172" t="str">
        <f t="shared" si="8"/>
        <v xml:space="preserve"> </v>
      </c>
      <c r="I157" s="105"/>
      <c r="J157" s="107"/>
    </row>
    <row r="158" spans="6:10" x14ac:dyDescent="0.25">
      <c r="F158" s="195" t="str">
        <f t="shared" si="6"/>
        <v xml:space="preserve"> </v>
      </c>
      <c r="G158" s="196" t="str">
        <f t="shared" si="7"/>
        <v xml:space="preserve"> </v>
      </c>
      <c r="H158" s="172" t="str">
        <f t="shared" si="8"/>
        <v xml:space="preserve"> </v>
      </c>
      <c r="I158" s="105"/>
      <c r="J158" s="107"/>
    </row>
    <row r="159" spans="6:10" x14ac:dyDescent="0.25">
      <c r="F159" s="195" t="str">
        <f t="shared" si="6"/>
        <v xml:space="preserve"> </v>
      </c>
      <c r="G159" s="196" t="str">
        <f t="shared" si="7"/>
        <v xml:space="preserve"> </v>
      </c>
      <c r="H159" s="172" t="str">
        <f t="shared" si="8"/>
        <v xml:space="preserve"> </v>
      </c>
      <c r="I159" s="105"/>
      <c r="J159" s="107"/>
    </row>
    <row r="160" spans="6:10" x14ac:dyDescent="0.25">
      <c r="F160" s="195" t="str">
        <f t="shared" si="6"/>
        <v xml:space="preserve"> </v>
      </c>
      <c r="G160" s="196" t="str">
        <f t="shared" si="7"/>
        <v xml:space="preserve"> </v>
      </c>
      <c r="H160" s="172" t="str">
        <f t="shared" si="8"/>
        <v xml:space="preserve"> </v>
      </c>
      <c r="I160" s="105"/>
      <c r="J160" s="107"/>
    </row>
    <row r="161" spans="6:10" x14ac:dyDescent="0.25">
      <c r="F161" s="195" t="str">
        <f t="shared" si="6"/>
        <v xml:space="preserve"> </v>
      </c>
      <c r="G161" s="196" t="str">
        <f t="shared" si="7"/>
        <v xml:space="preserve"> </v>
      </c>
      <c r="H161" s="172" t="str">
        <f t="shared" si="8"/>
        <v xml:space="preserve"> </v>
      </c>
      <c r="I161" s="105"/>
      <c r="J161" s="107"/>
    </row>
    <row r="162" spans="6:10" x14ac:dyDescent="0.25">
      <c r="F162" s="195" t="str">
        <f t="shared" si="6"/>
        <v xml:space="preserve"> </v>
      </c>
      <c r="G162" s="196" t="str">
        <f t="shared" si="7"/>
        <v xml:space="preserve"> </v>
      </c>
      <c r="H162" s="172" t="str">
        <f t="shared" si="8"/>
        <v xml:space="preserve"> </v>
      </c>
      <c r="I162" s="105"/>
      <c r="J162" s="107"/>
    </row>
    <row r="163" spans="6:10" x14ac:dyDescent="0.25">
      <c r="F163" s="195" t="str">
        <f t="shared" si="6"/>
        <v xml:space="preserve"> </v>
      </c>
      <c r="G163" s="196" t="str">
        <f t="shared" si="7"/>
        <v xml:space="preserve"> </v>
      </c>
      <c r="H163" s="172" t="str">
        <f t="shared" si="8"/>
        <v xml:space="preserve"> </v>
      </c>
      <c r="I163" s="105"/>
      <c r="J163" s="107"/>
    </row>
    <row r="164" spans="6:10" x14ac:dyDescent="0.25">
      <c r="F164" s="195" t="str">
        <f t="shared" si="6"/>
        <v xml:space="preserve"> </v>
      </c>
      <c r="G164" s="196" t="str">
        <f t="shared" si="7"/>
        <v xml:space="preserve"> </v>
      </c>
      <c r="H164" s="172" t="str">
        <f t="shared" si="8"/>
        <v xml:space="preserve"> </v>
      </c>
      <c r="I164" s="105"/>
      <c r="J164" s="107"/>
    </row>
    <row r="165" spans="6:10" x14ac:dyDescent="0.25">
      <c r="F165" s="195" t="str">
        <f t="shared" si="6"/>
        <v xml:space="preserve"> </v>
      </c>
      <c r="G165" s="196" t="str">
        <f t="shared" si="7"/>
        <v xml:space="preserve"> </v>
      </c>
      <c r="H165" s="172" t="str">
        <f t="shared" si="8"/>
        <v xml:space="preserve"> </v>
      </c>
      <c r="I165" s="105"/>
      <c r="J165" s="107"/>
    </row>
    <row r="166" spans="6:10" x14ac:dyDescent="0.25">
      <c r="F166" s="195" t="str">
        <f t="shared" si="6"/>
        <v xml:space="preserve"> </v>
      </c>
      <c r="G166" s="196" t="str">
        <f t="shared" si="7"/>
        <v xml:space="preserve"> </v>
      </c>
      <c r="H166" s="172" t="str">
        <f t="shared" si="8"/>
        <v xml:space="preserve"> </v>
      </c>
      <c r="I166" s="105"/>
      <c r="J166" s="107"/>
    </row>
    <row r="167" spans="6:10" x14ac:dyDescent="0.25">
      <c r="F167" s="195" t="str">
        <f t="shared" si="6"/>
        <v xml:space="preserve"> </v>
      </c>
      <c r="G167" s="196" t="str">
        <f t="shared" si="7"/>
        <v xml:space="preserve"> </v>
      </c>
      <c r="H167" s="172" t="str">
        <f t="shared" si="8"/>
        <v xml:space="preserve"> </v>
      </c>
      <c r="I167" s="105"/>
      <c r="J167" s="107"/>
    </row>
    <row r="168" spans="6:10" x14ac:dyDescent="0.25">
      <c r="F168" s="195" t="str">
        <f t="shared" si="6"/>
        <v xml:space="preserve"> </v>
      </c>
      <c r="G168" s="196" t="str">
        <f t="shared" si="7"/>
        <v xml:space="preserve"> </v>
      </c>
      <c r="H168" s="172" t="str">
        <f t="shared" si="8"/>
        <v xml:space="preserve"> </v>
      </c>
      <c r="I168" s="105"/>
      <c r="J168" s="107"/>
    </row>
    <row r="169" spans="6:10" x14ac:dyDescent="0.25">
      <c r="F169" s="195" t="str">
        <f t="shared" si="6"/>
        <v xml:space="preserve"> </v>
      </c>
      <c r="G169" s="196" t="str">
        <f t="shared" si="7"/>
        <v xml:space="preserve"> </v>
      </c>
      <c r="H169" s="172" t="str">
        <f t="shared" si="8"/>
        <v xml:space="preserve"> </v>
      </c>
      <c r="I169" s="105"/>
      <c r="J169" s="107"/>
    </row>
    <row r="170" spans="6:10" x14ac:dyDescent="0.25">
      <c r="F170" s="195" t="str">
        <f t="shared" si="6"/>
        <v xml:space="preserve"> </v>
      </c>
      <c r="G170" s="196" t="str">
        <f t="shared" si="7"/>
        <v xml:space="preserve"> </v>
      </c>
      <c r="H170" s="172" t="str">
        <f t="shared" si="8"/>
        <v xml:space="preserve"> </v>
      </c>
      <c r="I170" s="105"/>
      <c r="J170" s="107"/>
    </row>
    <row r="171" spans="6:10" x14ac:dyDescent="0.25">
      <c r="F171" s="195" t="str">
        <f t="shared" si="6"/>
        <v xml:space="preserve"> </v>
      </c>
      <c r="G171" s="196" t="str">
        <f t="shared" si="7"/>
        <v xml:space="preserve"> </v>
      </c>
      <c r="H171" s="172" t="str">
        <f t="shared" si="8"/>
        <v xml:space="preserve"> </v>
      </c>
      <c r="I171" s="105"/>
      <c r="J171" s="107"/>
    </row>
    <row r="172" spans="6:10" x14ac:dyDescent="0.25">
      <c r="F172" s="195" t="str">
        <f t="shared" si="6"/>
        <v xml:space="preserve"> </v>
      </c>
      <c r="G172" s="196" t="str">
        <f t="shared" si="7"/>
        <v xml:space="preserve"> </v>
      </c>
      <c r="H172" s="172" t="str">
        <f t="shared" si="8"/>
        <v xml:space="preserve"> </v>
      </c>
      <c r="I172" s="105"/>
      <c r="J172" s="107"/>
    </row>
    <row r="173" spans="6:10" x14ac:dyDescent="0.25">
      <c r="F173" s="195" t="str">
        <f t="shared" si="6"/>
        <v xml:space="preserve"> </v>
      </c>
      <c r="G173" s="196" t="str">
        <f t="shared" si="7"/>
        <v xml:space="preserve"> </v>
      </c>
      <c r="H173" s="172" t="str">
        <f t="shared" si="8"/>
        <v xml:space="preserve"> </v>
      </c>
      <c r="I173" s="105"/>
      <c r="J173" s="107"/>
    </row>
    <row r="174" spans="6:10" x14ac:dyDescent="0.25">
      <c r="F174" s="195" t="str">
        <f t="shared" si="6"/>
        <v xml:space="preserve"> </v>
      </c>
      <c r="G174" s="196" t="str">
        <f t="shared" si="7"/>
        <v xml:space="preserve"> </v>
      </c>
      <c r="H174" s="172" t="str">
        <f t="shared" si="8"/>
        <v xml:space="preserve"> </v>
      </c>
      <c r="I174" s="105"/>
      <c r="J174" s="107"/>
    </row>
    <row r="175" spans="6:10" x14ac:dyDescent="0.25">
      <c r="F175" s="195" t="str">
        <f t="shared" si="6"/>
        <v xml:space="preserve"> </v>
      </c>
      <c r="G175" s="196" t="str">
        <f t="shared" si="7"/>
        <v xml:space="preserve"> </v>
      </c>
      <c r="H175" s="172" t="str">
        <f t="shared" si="8"/>
        <v xml:space="preserve"> </v>
      </c>
      <c r="I175" s="105"/>
      <c r="J175" s="107"/>
    </row>
    <row r="176" spans="6:10" x14ac:dyDescent="0.25">
      <c r="F176" s="195" t="str">
        <f t="shared" si="6"/>
        <v xml:space="preserve"> </v>
      </c>
      <c r="G176" s="196" t="str">
        <f t="shared" si="7"/>
        <v xml:space="preserve"> </v>
      </c>
      <c r="H176" s="172" t="str">
        <f t="shared" si="8"/>
        <v xml:space="preserve"> </v>
      </c>
      <c r="I176" s="105"/>
      <c r="J176" s="107"/>
    </row>
    <row r="177" spans="6:10" x14ac:dyDescent="0.25">
      <c r="F177" s="195" t="str">
        <f t="shared" si="6"/>
        <v xml:space="preserve"> </v>
      </c>
      <c r="G177" s="196" t="str">
        <f t="shared" si="7"/>
        <v xml:space="preserve"> </v>
      </c>
      <c r="H177" s="172" t="str">
        <f t="shared" si="8"/>
        <v xml:space="preserve"> </v>
      </c>
      <c r="I177" s="105"/>
      <c r="J177" s="107"/>
    </row>
    <row r="178" spans="6:10" x14ac:dyDescent="0.25">
      <c r="F178" s="195" t="str">
        <f t="shared" si="6"/>
        <v xml:space="preserve"> </v>
      </c>
      <c r="G178" s="196" t="str">
        <f t="shared" si="7"/>
        <v xml:space="preserve"> </v>
      </c>
      <c r="H178" s="172" t="str">
        <f t="shared" si="8"/>
        <v xml:space="preserve"> </v>
      </c>
      <c r="I178" s="105"/>
      <c r="J178" s="107"/>
    </row>
    <row r="179" spans="6:10" x14ac:dyDescent="0.25">
      <c r="F179" s="195" t="str">
        <f t="shared" si="6"/>
        <v xml:space="preserve"> </v>
      </c>
      <c r="G179" s="196" t="str">
        <f t="shared" si="7"/>
        <v xml:space="preserve"> </v>
      </c>
      <c r="H179" s="172" t="str">
        <f t="shared" si="8"/>
        <v xml:space="preserve"> </v>
      </c>
      <c r="I179" s="105"/>
      <c r="J179" s="107"/>
    </row>
    <row r="180" spans="6:10" x14ac:dyDescent="0.25">
      <c r="F180" s="195" t="str">
        <f t="shared" si="6"/>
        <v xml:space="preserve"> </v>
      </c>
      <c r="G180" s="196" t="str">
        <f t="shared" si="7"/>
        <v xml:space="preserve"> </v>
      </c>
      <c r="H180" s="172" t="str">
        <f t="shared" si="8"/>
        <v xml:space="preserve"> </v>
      </c>
      <c r="I180" s="105"/>
      <c r="J180" s="107"/>
    </row>
    <row r="181" spans="6:10" x14ac:dyDescent="0.25">
      <c r="F181" s="195" t="str">
        <f t="shared" si="6"/>
        <v xml:space="preserve"> </v>
      </c>
      <c r="G181" s="196" t="str">
        <f t="shared" si="7"/>
        <v xml:space="preserve"> </v>
      </c>
      <c r="H181" s="172" t="str">
        <f t="shared" si="8"/>
        <v xml:space="preserve"> </v>
      </c>
      <c r="I181" s="105"/>
      <c r="J181" s="107"/>
    </row>
    <row r="182" spans="6:10" x14ac:dyDescent="0.25">
      <c r="F182" s="195" t="str">
        <f t="shared" si="6"/>
        <v xml:space="preserve"> </v>
      </c>
      <c r="G182" s="196" t="str">
        <f t="shared" si="7"/>
        <v xml:space="preserve"> </v>
      </c>
      <c r="H182" s="172" t="str">
        <f t="shared" si="8"/>
        <v xml:space="preserve"> </v>
      </c>
      <c r="I182" s="105"/>
      <c r="J182" s="107"/>
    </row>
    <row r="183" spans="6:10" x14ac:dyDescent="0.25">
      <c r="F183" s="195" t="str">
        <f t="shared" si="6"/>
        <v xml:space="preserve"> </v>
      </c>
      <c r="G183" s="196" t="str">
        <f t="shared" si="7"/>
        <v xml:space="preserve"> </v>
      </c>
      <c r="H183" s="172" t="str">
        <f t="shared" si="8"/>
        <v xml:space="preserve"> </v>
      </c>
      <c r="I183" s="105"/>
      <c r="J183" s="107"/>
    </row>
    <row r="184" spans="6:10" x14ac:dyDescent="0.25">
      <c r="F184" s="195" t="str">
        <f t="shared" si="6"/>
        <v xml:space="preserve"> </v>
      </c>
      <c r="G184" s="196" t="str">
        <f t="shared" si="7"/>
        <v xml:space="preserve"> </v>
      </c>
      <c r="H184" s="172" t="str">
        <f t="shared" si="8"/>
        <v xml:space="preserve"> </v>
      </c>
      <c r="I184" s="105"/>
      <c r="J184" s="107"/>
    </row>
    <row r="185" spans="6:10" x14ac:dyDescent="0.25">
      <c r="F185" s="195" t="str">
        <f t="shared" si="6"/>
        <v xml:space="preserve"> </v>
      </c>
      <c r="G185" s="196" t="str">
        <f t="shared" si="7"/>
        <v xml:space="preserve"> </v>
      </c>
      <c r="H185" s="172" t="str">
        <f t="shared" si="8"/>
        <v xml:space="preserve"> </v>
      </c>
      <c r="I185" s="105"/>
      <c r="J185" s="107"/>
    </row>
    <row r="186" spans="6:10" x14ac:dyDescent="0.25">
      <c r="F186" s="195" t="str">
        <f t="shared" si="6"/>
        <v xml:space="preserve"> </v>
      </c>
      <c r="G186" s="196" t="str">
        <f t="shared" si="7"/>
        <v xml:space="preserve"> </v>
      </c>
      <c r="H186" s="172" t="str">
        <f t="shared" si="8"/>
        <v xml:space="preserve"> </v>
      </c>
      <c r="I186" s="105"/>
      <c r="J186" s="107"/>
    </row>
    <row r="187" spans="6:10" x14ac:dyDescent="0.25">
      <c r="F187" s="195" t="str">
        <f t="shared" si="6"/>
        <v xml:space="preserve"> </v>
      </c>
      <c r="G187" s="196" t="str">
        <f t="shared" si="7"/>
        <v xml:space="preserve"> </v>
      </c>
      <c r="H187" s="172" t="str">
        <f t="shared" si="8"/>
        <v xml:space="preserve"> </v>
      </c>
      <c r="I187" s="105"/>
      <c r="J187" s="107"/>
    </row>
    <row r="188" spans="6:10" x14ac:dyDescent="0.25">
      <c r="F188" s="195" t="str">
        <f t="shared" si="6"/>
        <v xml:space="preserve"> </v>
      </c>
      <c r="G188" s="196" t="str">
        <f t="shared" si="7"/>
        <v xml:space="preserve"> </v>
      </c>
      <c r="H188" s="172" t="str">
        <f t="shared" si="8"/>
        <v xml:space="preserve"> </v>
      </c>
      <c r="I188" s="105"/>
      <c r="J188" s="107"/>
    </row>
    <row r="189" spans="6:10" x14ac:dyDescent="0.25">
      <c r="F189" s="195" t="str">
        <f t="shared" si="6"/>
        <v xml:space="preserve"> </v>
      </c>
      <c r="G189" s="196" t="str">
        <f t="shared" si="7"/>
        <v xml:space="preserve"> </v>
      </c>
      <c r="H189" s="172" t="str">
        <f t="shared" si="8"/>
        <v xml:space="preserve"> </v>
      </c>
      <c r="I189" s="105"/>
      <c r="J189" s="107"/>
    </row>
    <row r="190" spans="6:10" x14ac:dyDescent="0.25">
      <c r="F190" s="195" t="str">
        <f t="shared" si="6"/>
        <v xml:space="preserve"> </v>
      </c>
      <c r="G190" s="196" t="str">
        <f t="shared" si="7"/>
        <v xml:space="preserve"> </v>
      </c>
      <c r="H190" s="172" t="str">
        <f t="shared" si="8"/>
        <v xml:space="preserve"> </v>
      </c>
      <c r="I190" s="105"/>
      <c r="J190" s="107"/>
    </row>
    <row r="191" spans="6:10" x14ac:dyDescent="0.25">
      <c r="F191" s="195" t="str">
        <f t="shared" si="6"/>
        <v xml:space="preserve"> </v>
      </c>
      <c r="G191" s="196" t="str">
        <f t="shared" si="7"/>
        <v xml:space="preserve"> </v>
      </c>
      <c r="H191" s="172" t="str">
        <f t="shared" si="8"/>
        <v xml:space="preserve"> </v>
      </c>
      <c r="I191" s="105"/>
      <c r="J191" s="107"/>
    </row>
    <row r="192" spans="6:10" x14ac:dyDescent="0.25">
      <c r="F192" s="195" t="str">
        <f t="shared" si="6"/>
        <v xml:space="preserve"> </v>
      </c>
      <c r="G192" s="196" t="str">
        <f t="shared" si="7"/>
        <v xml:space="preserve"> </v>
      </c>
      <c r="H192" s="172" t="str">
        <f t="shared" si="8"/>
        <v xml:space="preserve"> </v>
      </c>
      <c r="I192" s="105"/>
      <c r="J192" s="107"/>
    </row>
    <row r="193" spans="6:10" x14ac:dyDescent="0.25">
      <c r="F193" s="195" t="str">
        <f t="shared" si="6"/>
        <v xml:space="preserve"> </v>
      </c>
      <c r="G193" s="196" t="str">
        <f t="shared" si="7"/>
        <v xml:space="preserve"> </v>
      </c>
      <c r="H193" s="172" t="str">
        <f t="shared" si="8"/>
        <v xml:space="preserve"> </v>
      </c>
      <c r="I193" s="105"/>
      <c r="J193" s="107"/>
    </row>
    <row r="194" spans="6:10" x14ac:dyDescent="0.25">
      <c r="F194" s="195" t="str">
        <f t="shared" si="6"/>
        <v xml:space="preserve"> </v>
      </c>
      <c r="G194" s="196" t="str">
        <f t="shared" si="7"/>
        <v xml:space="preserve"> </v>
      </c>
      <c r="H194" s="172" t="str">
        <f t="shared" si="8"/>
        <v xml:space="preserve"> </v>
      </c>
      <c r="I194" s="105"/>
      <c r="J194" s="107"/>
    </row>
    <row r="195" spans="6:10" x14ac:dyDescent="0.25">
      <c r="F195" s="195" t="str">
        <f t="shared" si="6"/>
        <v xml:space="preserve"> </v>
      </c>
      <c r="G195" s="196" t="str">
        <f t="shared" si="7"/>
        <v xml:space="preserve"> </v>
      </c>
      <c r="H195" s="172" t="str">
        <f t="shared" si="8"/>
        <v xml:space="preserve"> </v>
      </c>
      <c r="I195" s="105"/>
      <c r="J195" s="107"/>
    </row>
    <row r="196" spans="6:10" x14ac:dyDescent="0.25">
      <c r="F196" s="195" t="str">
        <f t="shared" si="6"/>
        <v xml:space="preserve"> </v>
      </c>
      <c r="G196" s="196" t="str">
        <f t="shared" si="7"/>
        <v xml:space="preserve"> </v>
      </c>
      <c r="H196" s="172" t="str">
        <f t="shared" si="8"/>
        <v xml:space="preserve"> </v>
      </c>
      <c r="I196" s="105"/>
      <c r="J196" s="107"/>
    </row>
    <row r="197" spans="6:10" x14ac:dyDescent="0.25">
      <c r="F197" s="195" t="str">
        <f t="shared" si="6"/>
        <v xml:space="preserve"> </v>
      </c>
      <c r="G197" s="196" t="str">
        <f t="shared" si="7"/>
        <v xml:space="preserve"> </v>
      </c>
      <c r="H197" s="172" t="str">
        <f t="shared" si="8"/>
        <v xml:space="preserve"> </v>
      </c>
      <c r="I197" s="105"/>
      <c r="J197" s="107"/>
    </row>
    <row r="198" spans="6:10" x14ac:dyDescent="0.25">
      <c r="F198" s="195" t="str">
        <f t="shared" si="6"/>
        <v xml:space="preserve"> </v>
      </c>
      <c r="G198" s="196" t="str">
        <f t="shared" si="7"/>
        <v xml:space="preserve"> </v>
      </c>
      <c r="H198" s="172" t="str">
        <f t="shared" si="8"/>
        <v xml:space="preserve"> </v>
      </c>
      <c r="I198" s="105"/>
      <c r="J198" s="107"/>
    </row>
    <row r="199" spans="6:10" x14ac:dyDescent="0.25">
      <c r="F199" s="195" t="str">
        <f t="shared" si="6"/>
        <v xml:space="preserve"> </v>
      </c>
      <c r="G199" s="196" t="str">
        <f t="shared" si="7"/>
        <v xml:space="preserve"> </v>
      </c>
      <c r="H199" s="172" t="str">
        <f t="shared" si="8"/>
        <v xml:space="preserve"> </v>
      </c>
      <c r="I199" s="105"/>
      <c r="J199" s="107"/>
    </row>
    <row r="200" spans="6:10" x14ac:dyDescent="0.25">
      <c r="F200" s="195" t="str">
        <f t="shared" si="6"/>
        <v xml:space="preserve"> </v>
      </c>
      <c r="G200" s="196" t="str">
        <f t="shared" si="7"/>
        <v xml:space="preserve"> </v>
      </c>
      <c r="H200" s="172" t="str">
        <f t="shared" si="8"/>
        <v xml:space="preserve"> </v>
      </c>
      <c r="I200" s="105"/>
      <c r="J200" s="107"/>
    </row>
    <row r="201" spans="6:10" x14ac:dyDescent="0.25">
      <c r="F201" s="195" t="str">
        <f t="shared" si="6"/>
        <v xml:space="preserve"> </v>
      </c>
      <c r="G201" s="196" t="str">
        <f t="shared" si="7"/>
        <v xml:space="preserve"> </v>
      </c>
      <c r="H201" s="172" t="str">
        <f t="shared" si="8"/>
        <v xml:space="preserve"> </v>
      </c>
      <c r="I201" s="105"/>
      <c r="J201" s="107"/>
    </row>
    <row r="202" spans="6:10" x14ac:dyDescent="0.25">
      <c r="F202" s="195" t="str">
        <f t="shared" si="6"/>
        <v xml:space="preserve"> </v>
      </c>
      <c r="G202" s="196" t="str">
        <f t="shared" si="7"/>
        <v xml:space="preserve"> </v>
      </c>
      <c r="H202" s="172" t="str">
        <f t="shared" si="8"/>
        <v xml:space="preserve"> </v>
      </c>
      <c r="I202" s="105"/>
      <c r="J202" s="107"/>
    </row>
    <row r="203" spans="6:10" x14ac:dyDescent="0.25">
      <c r="F203" s="195" t="str">
        <f t="shared" ref="F203:F266" si="9">IF(E203-D203=0," ",E203-D203)</f>
        <v xml:space="preserve"> </v>
      </c>
      <c r="G203" s="196" t="str">
        <f t="shared" ref="G203:G266" si="10">IFERROR(E203/D203%," ")</f>
        <v xml:space="preserve"> </v>
      </c>
      <c r="H203" s="172" t="str">
        <f t="shared" ref="H203:H266" si="11">IFERROR(IF(A203=0,IF(ABS(F203)&lt;$H$6," ",IF(F203=0," ",F203))," ")," ")</f>
        <v xml:space="preserve"> </v>
      </c>
      <c r="I203" s="105"/>
      <c r="J203" s="107"/>
    </row>
    <row r="204" spans="6:10" x14ac:dyDescent="0.25">
      <c r="F204" s="195" t="str">
        <f t="shared" si="9"/>
        <v xml:space="preserve"> </v>
      </c>
      <c r="G204" s="196" t="str">
        <f t="shared" si="10"/>
        <v xml:space="preserve"> </v>
      </c>
      <c r="H204" s="172" t="str">
        <f t="shared" si="11"/>
        <v xml:space="preserve"> </v>
      </c>
      <c r="I204" s="105"/>
      <c r="J204" s="107"/>
    </row>
    <row r="205" spans="6:10" x14ac:dyDescent="0.25">
      <c r="F205" s="195" t="str">
        <f t="shared" si="9"/>
        <v xml:space="preserve"> </v>
      </c>
      <c r="G205" s="196" t="str">
        <f t="shared" si="10"/>
        <v xml:space="preserve"> </v>
      </c>
      <c r="H205" s="172" t="str">
        <f t="shared" si="11"/>
        <v xml:space="preserve"> </v>
      </c>
      <c r="I205" s="105"/>
      <c r="J205" s="107"/>
    </row>
    <row r="206" spans="6:10" x14ac:dyDescent="0.25">
      <c r="F206" s="195" t="str">
        <f t="shared" si="9"/>
        <v xml:space="preserve"> </v>
      </c>
      <c r="G206" s="196" t="str">
        <f t="shared" si="10"/>
        <v xml:space="preserve"> </v>
      </c>
      <c r="H206" s="172" t="str">
        <f t="shared" si="11"/>
        <v xml:space="preserve"> </v>
      </c>
      <c r="I206" s="105"/>
      <c r="J206" s="107"/>
    </row>
    <row r="207" spans="6:10" x14ac:dyDescent="0.25">
      <c r="F207" s="195" t="str">
        <f t="shared" si="9"/>
        <v xml:space="preserve"> </v>
      </c>
      <c r="G207" s="196" t="str">
        <f t="shared" si="10"/>
        <v xml:space="preserve"> </v>
      </c>
      <c r="H207" s="172" t="str">
        <f t="shared" si="11"/>
        <v xml:space="preserve"> </v>
      </c>
      <c r="I207" s="105"/>
      <c r="J207" s="107"/>
    </row>
    <row r="208" spans="6:10" x14ac:dyDescent="0.25">
      <c r="F208" s="195" t="str">
        <f t="shared" si="9"/>
        <v xml:space="preserve"> </v>
      </c>
      <c r="G208" s="196" t="str">
        <f t="shared" si="10"/>
        <v xml:space="preserve"> </v>
      </c>
      <c r="H208" s="172" t="str">
        <f t="shared" si="11"/>
        <v xml:space="preserve"> </v>
      </c>
      <c r="I208" s="105"/>
      <c r="J208" s="107"/>
    </row>
    <row r="209" spans="6:10" x14ac:dyDescent="0.25">
      <c r="F209" s="195" t="str">
        <f t="shared" si="9"/>
        <v xml:space="preserve"> </v>
      </c>
      <c r="G209" s="196" t="str">
        <f t="shared" si="10"/>
        <v xml:space="preserve"> </v>
      </c>
      <c r="H209" s="172" t="str">
        <f t="shared" si="11"/>
        <v xml:space="preserve"> </v>
      </c>
      <c r="I209" s="105"/>
      <c r="J209" s="107"/>
    </row>
    <row r="210" spans="6:10" x14ac:dyDescent="0.25">
      <c r="F210" s="195" t="str">
        <f t="shared" si="9"/>
        <v xml:space="preserve"> </v>
      </c>
      <c r="G210" s="196" t="str">
        <f t="shared" si="10"/>
        <v xml:space="preserve"> </v>
      </c>
      <c r="H210" s="172" t="str">
        <f t="shared" si="11"/>
        <v xml:space="preserve"> </v>
      </c>
      <c r="I210" s="105"/>
      <c r="J210" s="107"/>
    </row>
    <row r="211" spans="6:10" x14ac:dyDescent="0.25">
      <c r="F211" s="195" t="str">
        <f t="shared" si="9"/>
        <v xml:space="preserve"> </v>
      </c>
      <c r="G211" s="196" t="str">
        <f t="shared" si="10"/>
        <v xml:space="preserve"> </v>
      </c>
      <c r="H211" s="172" t="str">
        <f t="shared" si="11"/>
        <v xml:space="preserve"> </v>
      </c>
      <c r="I211" s="105"/>
      <c r="J211" s="107"/>
    </row>
    <row r="212" spans="6:10" x14ac:dyDescent="0.25">
      <c r="F212" s="195" t="str">
        <f t="shared" si="9"/>
        <v xml:space="preserve"> </v>
      </c>
      <c r="G212" s="196" t="str">
        <f t="shared" si="10"/>
        <v xml:space="preserve"> </v>
      </c>
      <c r="H212" s="172" t="str">
        <f t="shared" si="11"/>
        <v xml:space="preserve"> </v>
      </c>
      <c r="I212" s="105"/>
      <c r="J212" s="107"/>
    </row>
    <row r="213" spans="6:10" x14ac:dyDescent="0.25">
      <c r="F213" s="195" t="str">
        <f t="shared" si="9"/>
        <v xml:space="preserve"> </v>
      </c>
      <c r="G213" s="196" t="str">
        <f t="shared" si="10"/>
        <v xml:space="preserve"> </v>
      </c>
      <c r="H213" s="172" t="str">
        <f t="shared" si="11"/>
        <v xml:space="preserve"> </v>
      </c>
      <c r="I213" s="105"/>
      <c r="J213" s="107"/>
    </row>
    <row r="214" spans="6:10" x14ac:dyDescent="0.25">
      <c r="F214" s="195" t="str">
        <f t="shared" si="9"/>
        <v xml:space="preserve"> </v>
      </c>
      <c r="G214" s="196" t="str">
        <f t="shared" si="10"/>
        <v xml:space="preserve"> </v>
      </c>
      <c r="H214" s="172" t="str">
        <f t="shared" si="11"/>
        <v xml:space="preserve"> </v>
      </c>
      <c r="I214" s="105"/>
      <c r="J214" s="107"/>
    </row>
    <row r="215" spans="6:10" x14ac:dyDescent="0.25">
      <c r="F215" s="195" t="str">
        <f t="shared" si="9"/>
        <v xml:space="preserve"> </v>
      </c>
      <c r="G215" s="196" t="str">
        <f t="shared" si="10"/>
        <v xml:space="preserve"> </v>
      </c>
      <c r="H215" s="172" t="str">
        <f t="shared" si="11"/>
        <v xml:space="preserve"> </v>
      </c>
      <c r="I215" s="105"/>
      <c r="J215" s="107"/>
    </row>
    <row r="216" spans="6:10" x14ac:dyDescent="0.25">
      <c r="F216" s="195" t="str">
        <f t="shared" si="9"/>
        <v xml:space="preserve"> </v>
      </c>
      <c r="G216" s="196" t="str">
        <f t="shared" si="10"/>
        <v xml:space="preserve"> </v>
      </c>
      <c r="H216" s="172" t="str">
        <f t="shared" si="11"/>
        <v xml:space="preserve"> </v>
      </c>
      <c r="I216" s="105"/>
      <c r="J216" s="107"/>
    </row>
    <row r="217" spans="6:10" x14ac:dyDescent="0.25">
      <c r="F217" s="195" t="str">
        <f t="shared" si="9"/>
        <v xml:space="preserve"> </v>
      </c>
      <c r="G217" s="196" t="str">
        <f t="shared" si="10"/>
        <v xml:space="preserve"> </v>
      </c>
      <c r="H217" s="172" t="str">
        <f t="shared" si="11"/>
        <v xml:space="preserve"> </v>
      </c>
      <c r="I217" s="105"/>
      <c r="J217" s="107"/>
    </row>
    <row r="218" spans="6:10" x14ac:dyDescent="0.25">
      <c r="F218" s="195" t="str">
        <f t="shared" si="9"/>
        <v xml:space="preserve"> </v>
      </c>
      <c r="G218" s="196" t="str">
        <f t="shared" si="10"/>
        <v xml:space="preserve"> </v>
      </c>
      <c r="H218" s="172" t="str">
        <f t="shared" si="11"/>
        <v xml:space="preserve"> </v>
      </c>
      <c r="I218" s="105"/>
      <c r="J218" s="107"/>
    </row>
    <row r="219" spans="6:10" x14ac:dyDescent="0.25">
      <c r="F219" s="195" t="str">
        <f t="shared" si="9"/>
        <v xml:space="preserve"> </v>
      </c>
      <c r="G219" s="196" t="str">
        <f t="shared" si="10"/>
        <v xml:space="preserve"> </v>
      </c>
      <c r="H219" s="172" t="str">
        <f t="shared" si="11"/>
        <v xml:space="preserve"> </v>
      </c>
      <c r="I219" s="105"/>
      <c r="J219" s="107"/>
    </row>
    <row r="220" spans="6:10" x14ac:dyDescent="0.25">
      <c r="F220" s="195" t="str">
        <f t="shared" si="9"/>
        <v xml:space="preserve"> </v>
      </c>
      <c r="G220" s="196" t="str">
        <f t="shared" si="10"/>
        <v xml:space="preserve"> </v>
      </c>
      <c r="H220" s="172" t="str">
        <f t="shared" si="11"/>
        <v xml:space="preserve"> </v>
      </c>
      <c r="I220" s="105"/>
      <c r="J220" s="107"/>
    </row>
    <row r="221" spans="6:10" x14ac:dyDescent="0.25">
      <c r="F221" s="195" t="str">
        <f t="shared" si="9"/>
        <v xml:space="preserve"> </v>
      </c>
      <c r="G221" s="196" t="str">
        <f t="shared" si="10"/>
        <v xml:space="preserve"> </v>
      </c>
      <c r="H221" s="172" t="str">
        <f t="shared" si="11"/>
        <v xml:space="preserve"> </v>
      </c>
      <c r="I221" s="105"/>
      <c r="J221" s="107"/>
    </row>
    <row r="222" spans="6:10" x14ac:dyDescent="0.25">
      <c r="F222" s="195" t="str">
        <f t="shared" si="9"/>
        <v xml:space="preserve"> </v>
      </c>
      <c r="G222" s="196" t="str">
        <f t="shared" si="10"/>
        <v xml:space="preserve"> </v>
      </c>
      <c r="H222" s="172" t="str">
        <f t="shared" si="11"/>
        <v xml:space="preserve"> </v>
      </c>
      <c r="I222" s="105"/>
      <c r="J222" s="107"/>
    </row>
    <row r="223" spans="6:10" x14ac:dyDescent="0.25">
      <c r="F223" s="195" t="str">
        <f t="shared" si="9"/>
        <v xml:space="preserve"> </v>
      </c>
      <c r="G223" s="196" t="str">
        <f t="shared" si="10"/>
        <v xml:space="preserve"> </v>
      </c>
      <c r="H223" s="172" t="str">
        <f t="shared" si="11"/>
        <v xml:space="preserve"> </v>
      </c>
      <c r="I223" s="105"/>
      <c r="J223" s="107"/>
    </row>
    <row r="224" spans="6:10" x14ac:dyDescent="0.25">
      <c r="F224" s="195" t="str">
        <f t="shared" si="9"/>
        <v xml:space="preserve"> </v>
      </c>
      <c r="G224" s="196" t="str">
        <f t="shared" si="10"/>
        <v xml:space="preserve"> </v>
      </c>
      <c r="H224" s="172" t="str">
        <f t="shared" si="11"/>
        <v xml:space="preserve"> </v>
      </c>
      <c r="I224" s="105"/>
      <c r="J224" s="107"/>
    </row>
    <row r="225" spans="6:10" x14ac:dyDescent="0.25">
      <c r="F225" s="195" t="str">
        <f t="shared" si="9"/>
        <v xml:space="preserve"> </v>
      </c>
      <c r="G225" s="196" t="str">
        <f t="shared" si="10"/>
        <v xml:space="preserve"> </v>
      </c>
      <c r="H225" s="172" t="str">
        <f t="shared" si="11"/>
        <v xml:space="preserve"> </v>
      </c>
      <c r="I225" s="105"/>
      <c r="J225" s="107"/>
    </row>
    <row r="226" spans="6:10" x14ac:dyDescent="0.25">
      <c r="F226" s="195" t="str">
        <f t="shared" si="9"/>
        <v xml:space="preserve"> </v>
      </c>
      <c r="G226" s="196" t="str">
        <f t="shared" si="10"/>
        <v xml:space="preserve"> </v>
      </c>
      <c r="H226" s="172" t="str">
        <f t="shared" si="11"/>
        <v xml:space="preserve"> </v>
      </c>
      <c r="I226" s="105"/>
      <c r="J226" s="107"/>
    </row>
    <row r="227" spans="6:10" x14ac:dyDescent="0.25">
      <c r="F227" s="195" t="str">
        <f t="shared" si="9"/>
        <v xml:space="preserve"> </v>
      </c>
      <c r="G227" s="196" t="str">
        <f t="shared" si="10"/>
        <v xml:space="preserve"> </v>
      </c>
      <c r="H227" s="172" t="str">
        <f t="shared" si="11"/>
        <v xml:space="preserve"> </v>
      </c>
      <c r="I227" s="105"/>
      <c r="J227" s="107"/>
    </row>
    <row r="228" spans="6:10" x14ac:dyDescent="0.25">
      <c r="F228" s="195" t="str">
        <f t="shared" si="9"/>
        <v xml:space="preserve"> </v>
      </c>
      <c r="G228" s="196" t="str">
        <f t="shared" si="10"/>
        <v xml:space="preserve"> </v>
      </c>
      <c r="H228" s="172" t="str">
        <f t="shared" si="11"/>
        <v xml:space="preserve"> </v>
      </c>
      <c r="I228" s="105"/>
      <c r="J228" s="107"/>
    </row>
    <row r="229" spans="6:10" x14ac:dyDescent="0.25">
      <c r="F229" s="195" t="str">
        <f t="shared" si="9"/>
        <v xml:space="preserve"> </v>
      </c>
      <c r="G229" s="196" t="str">
        <f t="shared" si="10"/>
        <v xml:space="preserve"> </v>
      </c>
      <c r="H229" s="172" t="str">
        <f t="shared" si="11"/>
        <v xml:space="preserve"> </v>
      </c>
      <c r="I229" s="105"/>
      <c r="J229" s="107"/>
    </row>
    <row r="230" spans="6:10" x14ac:dyDescent="0.25">
      <c r="F230" s="195" t="str">
        <f t="shared" si="9"/>
        <v xml:space="preserve"> </v>
      </c>
      <c r="G230" s="196" t="str">
        <f t="shared" si="10"/>
        <v xml:space="preserve"> </v>
      </c>
      <c r="H230" s="172" t="str">
        <f t="shared" si="11"/>
        <v xml:space="preserve"> </v>
      </c>
      <c r="I230" s="105"/>
      <c r="J230" s="107"/>
    </row>
    <row r="231" spans="6:10" x14ac:dyDescent="0.25">
      <c r="F231" s="195" t="str">
        <f t="shared" si="9"/>
        <v xml:space="preserve"> </v>
      </c>
      <c r="G231" s="196" t="str">
        <f t="shared" si="10"/>
        <v xml:space="preserve"> </v>
      </c>
      <c r="H231" s="172" t="str">
        <f t="shared" si="11"/>
        <v xml:space="preserve"> </v>
      </c>
      <c r="I231" s="105"/>
      <c r="J231" s="107"/>
    </row>
    <row r="232" spans="6:10" x14ac:dyDescent="0.25">
      <c r="F232" s="195" t="str">
        <f t="shared" si="9"/>
        <v xml:space="preserve"> </v>
      </c>
      <c r="G232" s="196" t="str">
        <f t="shared" si="10"/>
        <v xml:space="preserve"> </v>
      </c>
      <c r="H232" s="172" t="str">
        <f t="shared" si="11"/>
        <v xml:space="preserve"> </v>
      </c>
      <c r="I232" s="105"/>
      <c r="J232" s="107"/>
    </row>
    <row r="233" spans="6:10" x14ac:dyDescent="0.25">
      <c r="F233" s="195" t="str">
        <f t="shared" si="9"/>
        <v xml:space="preserve"> </v>
      </c>
      <c r="G233" s="196" t="str">
        <f t="shared" si="10"/>
        <v xml:space="preserve"> </v>
      </c>
      <c r="H233" s="172" t="str">
        <f t="shared" si="11"/>
        <v xml:space="preserve"> </v>
      </c>
      <c r="I233" s="105"/>
      <c r="J233" s="107"/>
    </row>
    <row r="234" spans="6:10" x14ac:dyDescent="0.25">
      <c r="F234" s="195" t="str">
        <f t="shared" si="9"/>
        <v xml:space="preserve"> </v>
      </c>
      <c r="G234" s="196" t="str">
        <f t="shared" si="10"/>
        <v xml:space="preserve"> </v>
      </c>
      <c r="H234" s="172" t="str">
        <f t="shared" si="11"/>
        <v xml:space="preserve"> </v>
      </c>
      <c r="I234" s="105"/>
      <c r="J234" s="107"/>
    </row>
    <row r="235" spans="6:10" x14ac:dyDescent="0.25">
      <c r="F235" s="195" t="str">
        <f t="shared" si="9"/>
        <v xml:space="preserve"> </v>
      </c>
      <c r="G235" s="196" t="str">
        <f t="shared" si="10"/>
        <v xml:space="preserve"> </v>
      </c>
      <c r="H235" s="172" t="str">
        <f t="shared" si="11"/>
        <v xml:space="preserve"> </v>
      </c>
      <c r="I235" s="105"/>
      <c r="J235" s="107"/>
    </row>
    <row r="236" spans="6:10" x14ac:dyDescent="0.25">
      <c r="F236" s="195" t="str">
        <f t="shared" si="9"/>
        <v xml:space="preserve"> </v>
      </c>
      <c r="G236" s="196" t="str">
        <f t="shared" si="10"/>
        <v xml:space="preserve"> </v>
      </c>
      <c r="H236" s="172" t="str">
        <f t="shared" si="11"/>
        <v xml:space="preserve"> </v>
      </c>
      <c r="I236" s="105"/>
      <c r="J236" s="107"/>
    </row>
    <row r="237" spans="6:10" x14ac:dyDescent="0.25">
      <c r="F237" s="195" t="str">
        <f t="shared" si="9"/>
        <v xml:space="preserve"> </v>
      </c>
      <c r="G237" s="196" t="str">
        <f t="shared" si="10"/>
        <v xml:space="preserve"> </v>
      </c>
      <c r="H237" s="172" t="str">
        <f t="shared" si="11"/>
        <v xml:space="preserve"> </v>
      </c>
      <c r="I237" s="105"/>
      <c r="J237" s="107"/>
    </row>
    <row r="238" spans="6:10" x14ac:dyDescent="0.25">
      <c r="F238" s="195" t="str">
        <f t="shared" si="9"/>
        <v xml:space="preserve"> </v>
      </c>
      <c r="G238" s="196" t="str">
        <f t="shared" si="10"/>
        <v xml:space="preserve"> </v>
      </c>
      <c r="H238" s="172" t="str">
        <f t="shared" si="11"/>
        <v xml:space="preserve"> </v>
      </c>
      <c r="I238" s="105"/>
      <c r="J238" s="107"/>
    </row>
    <row r="239" spans="6:10" x14ac:dyDescent="0.25">
      <c r="F239" s="195" t="str">
        <f t="shared" si="9"/>
        <v xml:space="preserve"> </v>
      </c>
      <c r="G239" s="196" t="str">
        <f t="shared" si="10"/>
        <v xml:space="preserve"> </v>
      </c>
      <c r="H239" s="172" t="str">
        <f t="shared" si="11"/>
        <v xml:space="preserve"> </v>
      </c>
      <c r="I239" s="105"/>
      <c r="J239" s="107"/>
    </row>
    <row r="240" spans="6:10" x14ac:dyDescent="0.25">
      <c r="F240" s="195" t="str">
        <f t="shared" si="9"/>
        <v xml:space="preserve"> </v>
      </c>
      <c r="G240" s="196" t="str">
        <f t="shared" si="10"/>
        <v xml:space="preserve"> </v>
      </c>
      <c r="H240" s="172" t="str">
        <f t="shared" si="11"/>
        <v xml:space="preserve"> </v>
      </c>
      <c r="I240" s="105"/>
      <c r="J240" s="107"/>
    </row>
    <row r="241" spans="6:10" x14ac:dyDescent="0.25">
      <c r="F241" s="195" t="str">
        <f t="shared" si="9"/>
        <v xml:space="preserve"> </v>
      </c>
      <c r="G241" s="196" t="str">
        <f t="shared" si="10"/>
        <v xml:space="preserve"> </v>
      </c>
      <c r="H241" s="172" t="str">
        <f t="shared" si="11"/>
        <v xml:space="preserve"> </v>
      </c>
      <c r="I241" s="105"/>
      <c r="J241" s="107"/>
    </row>
    <row r="242" spans="6:10" x14ac:dyDescent="0.25">
      <c r="F242" s="195" t="str">
        <f t="shared" si="9"/>
        <v xml:space="preserve"> </v>
      </c>
      <c r="G242" s="196" t="str">
        <f t="shared" si="10"/>
        <v xml:space="preserve"> </v>
      </c>
      <c r="H242" s="172" t="str">
        <f t="shared" si="11"/>
        <v xml:space="preserve"> </v>
      </c>
      <c r="I242" s="105"/>
      <c r="J242" s="107"/>
    </row>
    <row r="243" spans="6:10" x14ac:dyDescent="0.25">
      <c r="F243" s="195" t="str">
        <f t="shared" si="9"/>
        <v xml:space="preserve"> </v>
      </c>
      <c r="G243" s="196" t="str">
        <f t="shared" si="10"/>
        <v xml:space="preserve"> </v>
      </c>
      <c r="H243" s="172" t="str">
        <f t="shared" si="11"/>
        <v xml:space="preserve"> </v>
      </c>
      <c r="I243" s="105"/>
      <c r="J243" s="107"/>
    </row>
    <row r="244" spans="6:10" x14ac:dyDescent="0.25">
      <c r="F244" s="195" t="str">
        <f t="shared" si="9"/>
        <v xml:space="preserve"> </v>
      </c>
      <c r="G244" s="196" t="str">
        <f t="shared" si="10"/>
        <v xml:space="preserve"> </v>
      </c>
      <c r="H244" s="172" t="str">
        <f t="shared" si="11"/>
        <v xml:space="preserve"> </v>
      </c>
      <c r="I244" s="105"/>
      <c r="J244" s="107"/>
    </row>
    <row r="245" spans="6:10" x14ac:dyDescent="0.25">
      <c r="F245" s="195" t="str">
        <f t="shared" si="9"/>
        <v xml:space="preserve"> </v>
      </c>
      <c r="G245" s="196" t="str">
        <f t="shared" si="10"/>
        <v xml:space="preserve"> </v>
      </c>
      <c r="H245" s="172" t="str">
        <f t="shared" si="11"/>
        <v xml:space="preserve"> </v>
      </c>
      <c r="I245" s="105"/>
      <c r="J245" s="107"/>
    </row>
    <row r="246" spans="6:10" x14ac:dyDescent="0.25">
      <c r="F246" s="195" t="str">
        <f t="shared" si="9"/>
        <v xml:space="preserve"> </v>
      </c>
      <c r="G246" s="196" t="str">
        <f t="shared" si="10"/>
        <v xml:space="preserve"> </v>
      </c>
      <c r="H246" s="172" t="str">
        <f t="shared" si="11"/>
        <v xml:space="preserve"> </v>
      </c>
      <c r="I246" s="105"/>
      <c r="J246" s="107"/>
    </row>
    <row r="247" spans="6:10" x14ac:dyDescent="0.25">
      <c r="F247" s="195" t="str">
        <f t="shared" si="9"/>
        <v xml:space="preserve"> </v>
      </c>
      <c r="G247" s="196" t="str">
        <f t="shared" si="10"/>
        <v xml:space="preserve"> </v>
      </c>
      <c r="H247" s="172" t="str">
        <f t="shared" si="11"/>
        <v xml:space="preserve"> </v>
      </c>
      <c r="I247" s="105"/>
      <c r="J247" s="107"/>
    </row>
    <row r="248" spans="6:10" x14ac:dyDescent="0.25">
      <c r="F248" s="195" t="str">
        <f t="shared" si="9"/>
        <v xml:space="preserve"> </v>
      </c>
      <c r="G248" s="196" t="str">
        <f t="shared" si="10"/>
        <v xml:space="preserve"> </v>
      </c>
      <c r="H248" s="172" t="str">
        <f t="shared" si="11"/>
        <v xml:space="preserve"> </v>
      </c>
      <c r="I248" s="105"/>
      <c r="J248" s="107"/>
    </row>
    <row r="249" spans="6:10" x14ac:dyDescent="0.25">
      <c r="F249" s="195" t="str">
        <f t="shared" si="9"/>
        <v xml:space="preserve"> </v>
      </c>
      <c r="G249" s="196" t="str">
        <f t="shared" si="10"/>
        <v xml:space="preserve"> </v>
      </c>
      <c r="H249" s="172" t="str">
        <f t="shared" si="11"/>
        <v xml:space="preserve"> </v>
      </c>
      <c r="I249" s="105"/>
      <c r="J249" s="107"/>
    </row>
    <row r="250" spans="6:10" x14ac:dyDescent="0.25">
      <c r="F250" s="195" t="str">
        <f t="shared" si="9"/>
        <v xml:space="preserve"> </v>
      </c>
      <c r="G250" s="196" t="str">
        <f t="shared" si="10"/>
        <v xml:space="preserve"> </v>
      </c>
      <c r="H250" s="172" t="str">
        <f t="shared" si="11"/>
        <v xml:space="preserve"> </v>
      </c>
      <c r="I250" s="105"/>
      <c r="J250" s="107"/>
    </row>
    <row r="251" spans="6:10" x14ac:dyDescent="0.25">
      <c r="F251" s="195" t="str">
        <f t="shared" si="9"/>
        <v xml:space="preserve"> </v>
      </c>
      <c r="G251" s="196" t="str">
        <f t="shared" si="10"/>
        <v xml:space="preserve"> </v>
      </c>
      <c r="H251" s="172" t="str">
        <f t="shared" si="11"/>
        <v xml:space="preserve"> </v>
      </c>
      <c r="I251" s="105"/>
      <c r="J251" s="107"/>
    </row>
    <row r="252" spans="6:10" x14ac:dyDescent="0.25">
      <c r="F252" s="195" t="str">
        <f t="shared" si="9"/>
        <v xml:space="preserve"> </v>
      </c>
      <c r="G252" s="196" t="str">
        <f t="shared" si="10"/>
        <v xml:space="preserve"> </v>
      </c>
      <c r="H252" s="172" t="str">
        <f t="shared" si="11"/>
        <v xml:space="preserve"> </v>
      </c>
      <c r="I252" s="105"/>
      <c r="J252" s="107"/>
    </row>
    <row r="253" spans="6:10" x14ac:dyDescent="0.25">
      <c r="F253" s="195" t="str">
        <f t="shared" si="9"/>
        <v xml:space="preserve"> </v>
      </c>
      <c r="G253" s="196" t="str">
        <f t="shared" si="10"/>
        <v xml:space="preserve"> </v>
      </c>
      <c r="H253" s="172" t="str">
        <f t="shared" si="11"/>
        <v xml:space="preserve"> </v>
      </c>
      <c r="I253" s="105"/>
      <c r="J253" s="107"/>
    </row>
    <row r="254" spans="6:10" x14ac:dyDescent="0.25">
      <c r="F254" s="195" t="str">
        <f t="shared" si="9"/>
        <v xml:space="preserve"> </v>
      </c>
      <c r="G254" s="196" t="str">
        <f t="shared" si="10"/>
        <v xml:space="preserve"> </v>
      </c>
      <c r="H254" s="172" t="str">
        <f t="shared" si="11"/>
        <v xml:space="preserve"> </v>
      </c>
      <c r="I254" s="105"/>
      <c r="J254" s="107"/>
    </row>
    <row r="255" spans="6:10" x14ac:dyDescent="0.25">
      <c r="F255" s="195" t="str">
        <f t="shared" si="9"/>
        <v xml:space="preserve"> </v>
      </c>
      <c r="G255" s="196" t="str">
        <f t="shared" si="10"/>
        <v xml:space="preserve"> </v>
      </c>
      <c r="H255" s="172" t="str">
        <f t="shared" si="11"/>
        <v xml:space="preserve"> </v>
      </c>
      <c r="I255" s="105"/>
      <c r="J255" s="107"/>
    </row>
    <row r="256" spans="6:10" x14ac:dyDescent="0.25">
      <c r="F256" s="195" t="str">
        <f t="shared" si="9"/>
        <v xml:space="preserve"> </v>
      </c>
      <c r="G256" s="196" t="str">
        <f t="shared" si="10"/>
        <v xml:space="preserve"> </v>
      </c>
      <c r="H256" s="172" t="str">
        <f t="shared" si="11"/>
        <v xml:space="preserve"> </v>
      </c>
      <c r="I256" s="105"/>
      <c r="J256" s="107"/>
    </row>
    <row r="257" spans="6:10" x14ac:dyDescent="0.25">
      <c r="F257" s="195" t="str">
        <f t="shared" si="9"/>
        <v xml:space="preserve"> </v>
      </c>
      <c r="G257" s="196" t="str">
        <f t="shared" si="10"/>
        <v xml:space="preserve"> </v>
      </c>
      <c r="H257" s="172" t="str">
        <f t="shared" si="11"/>
        <v xml:space="preserve"> </v>
      </c>
      <c r="I257" s="105"/>
      <c r="J257" s="107"/>
    </row>
    <row r="258" spans="6:10" x14ac:dyDescent="0.25">
      <c r="F258" s="195" t="str">
        <f t="shared" si="9"/>
        <v xml:space="preserve"> </v>
      </c>
      <c r="G258" s="196" t="str">
        <f t="shared" si="10"/>
        <v xml:space="preserve"> </v>
      </c>
      <c r="H258" s="172" t="str">
        <f t="shared" si="11"/>
        <v xml:space="preserve"> </v>
      </c>
      <c r="I258" s="105"/>
      <c r="J258" s="107"/>
    </row>
    <row r="259" spans="6:10" x14ac:dyDescent="0.25">
      <c r="F259" s="195" t="str">
        <f t="shared" si="9"/>
        <v xml:space="preserve"> </v>
      </c>
      <c r="G259" s="196" t="str">
        <f t="shared" si="10"/>
        <v xml:space="preserve"> </v>
      </c>
      <c r="H259" s="172" t="str">
        <f t="shared" si="11"/>
        <v xml:space="preserve"> </v>
      </c>
      <c r="I259" s="105"/>
      <c r="J259" s="107"/>
    </row>
    <row r="260" spans="6:10" x14ac:dyDescent="0.25">
      <c r="F260" s="195" t="str">
        <f t="shared" si="9"/>
        <v xml:space="preserve"> </v>
      </c>
      <c r="G260" s="196" t="str">
        <f t="shared" si="10"/>
        <v xml:space="preserve"> </v>
      </c>
      <c r="H260" s="172" t="str">
        <f t="shared" si="11"/>
        <v xml:space="preserve"> </v>
      </c>
      <c r="I260" s="105"/>
      <c r="J260" s="107"/>
    </row>
    <row r="261" spans="6:10" x14ac:dyDescent="0.25">
      <c r="F261" s="195" t="str">
        <f t="shared" si="9"/>
        <v xml:space="preserve"> </v>
      </c>
      <c r="G261" s="196" t="str">
        <f t="shared" si="10"/>
        <v xml:space="preserve"> </v>
      </c>
      <c r="H261" s="172" t="str">
        <f t="shared" si="11"/>
        <v xml:space="preserve"> </v>
      </c>
      <c r="I261" s="105"/>
      <c r="J261" s="107"/>
    </row>
    <row r="262" spans="6:10" x14ac:dyDescent="0.25">
      <c r="F262" s="195" t="str">
        <f t="shared" si="9"/>
        <v xml:space="preserve"> </v>
      </c>
      <c r="G262" s="196" t="str">
        <f t="shared" si="10"/>
        <v xml:space="preserve"> </v>
      </c>
      <c r="H262" s="172" t="str">
        <f t="shared" si="11"/>
        <v xml:space="preserve"> </v>
      </c>
      <c r="I262" s="105"/>
      <c r="J262" s="107"/>
    </row>
    <row r="263" spans="6:10" x14ac:dyDescent="0.25">
      <c r="F263" s="195" t="str">
        <f t="shared" si="9"/>
        <v xml:space="preserve"> </v>
      </c>
      <c r="G263" s="196" t="str">
        <f t="shared" si="10"/>
        <v xml:space="preserve"> </v>
      </c>
      <c r="H263" s="172" t="str">
        <f t="shared" si="11"/>
        <v xml:space="preserve"> </v>
      </c>
      <c r="I263" s="105"/>
      <c r="J263" s="107"/>
    </row>
    <row r="264" spans="6:10" x14ac:dyDescent="0.25">
      <c r="F264" s="195" t="str">
        <f t="shared" si="9"/>
        <v xml:space="preserve"> </v>
      </c>
      <c r="G264" s="196" t="str">
        <f t="shared" si="10"/>
        <v xml:space="preserve"> </v>
      </c>
      <c r="H264" s="172" t="str">
        <f t="shared" si="11"/>
        <v xml:space="preserve"> </v>
      </c>
      <c r="I264" s="105"/>
      <c r="J264" s="107"/>
    </row>
    <row r="265" spans="6:10" x14ac:dyDescent="0.25">
      <c r="F265" s="195" t="str">
        <f t="shared" si="9"/>
        <v xml:space="preserve"> </v>
      </c>
      <c r="G265" s="196" t="str">
        <f t="shared" si="10"/>
        <v xml:space="preserve"> </v>
      </c>
      <c r="H265" s="172" t="str">
        <f t="shared" si="11"/>
        <v xml:space="preserve"> </v>
      </c>
      <c r="I265" s="105"/>
      <c r="J265" s="107"/>
    </row>
    <row r="266" spans="6:10" x14ac:dyDescent="0.25">
      <c r="F266" s="195" t="str">
        <f t="shared" si="9"/>
        <v xml:space="preserve"> </v>
      </c>
      <c r="G266" s="196" t="str">
        <f t="shared" si="10"/>
        <v xml:space="preserve"> </v>
      </c>
      <c r="H266" s="172" t="str">
        <f t="shared" si="11"/>
        <v xml:space="preserve"> </v>
      </c>
      <c r="I266" s="105"/>
      <c r="J266" s="107"/>
    </row>
    <row r="267" spans="6:10" x14ac:dyDescent="0.25">
      <c r="F267" s="195" t="str">
        <f t="shared" ref="F267:F330" si="12">IF(E267-D267=0," ",E267-D267)</f>
        <v xml:space="preserve"> </v>
      </c>
      <c r="G267" s="196" t="str">
        <f t="shared" ref="G267:G330" si="13">IFERROR(E267/D267%," ")</f>
        <v xml:space="preserve"> </v>
      </c>
      <c r="H267" s="172" t="str">
        <f t="shared" ref="H267:H330" si="14">IFERROR(IF(A267=0,IF(ABS(F267)&lt;$H$6," ",IF(F267=0," ",F267))," ")," ")</f>
        <v xml:space="preserve"> </v>
      </c>
      <c r="I267" s="105"/>
      <c r="J267" s="107"/>
    </row>
    <row r="268" spans="6:10" x14ac:dyDescent="0.25">
      <c r="F268" s="195" t="str">
        <f t="shared" si="12"/>
        <v xml:space="preserve"> </v>
      </c>
      <c r="G268" s="196" t="str">
        <f t="shared" si="13"/>
        <v xml:space="preserve"> </v>
      </c>
      <c r="H268" s="172" t="str">
        <f t="shared" si="14"/>
        <v xml:space="preserve"> </v>
      </c>
      <c r="I268" s="105"/>
      <c r="J268" s="107"/>
    </row>
    <row r="269" spans="6:10" x14ac:dyDescent="0.25">
      <c r="F269" s="195" t="str">
        <f t="shared" si="12"/>
        <v xml:space="preserve"> </v>
      </c>
      <c r="G269" s="196" t="str">
        <f t="shared" si="13"/>
        <v xml:space="preserve"> </v>
      </c>
      <c r="H269" s="172" t="str">
        <f t="shared" si="14"/>
        <v xml:space="preserve"> </v>
      </c>
      <c r="I269" s="105"/>
      <c r="J269" s="107"/>
    </row>
    <row r="270" spans="6:10" x14ac:dyDescent="0.25">
      <c r="F270" s="195" t="str">
        <f t="shared" si="12"/>
        <v xml:space="preserve"> </v>
      </c>
      <c r="G270" s="196" t="str">
        <f t="shared" si="13"/>
        <v xml:space="preserve"> </v>
      </c>
      <c r="H270" s="172" t="str">
        <f t="shared" si="14"/>
        <v xml:space="preserve"> </v>
      </c>
      <c r="I270" s="105"/>
      <c r="J270" s="107"/>
    </row>
    <row r="271" spans="6:10" x14ac:dyDescent="0.25">
      <c r="F271" s="195" t="str">
        <f t="shared" si="12"/>
        <v xml:space="preserve"> </v>
      </c>
      <c r="G271" s="196" t="str">
        <f t="shared" si="13"/>
        <v xml:space="preserve"> </v>
      </c>
      <c r="H271" s="172" t="str">
        <f t="shared" si="14"/>
        <v xml:space="preserve"> </v>
      </c>
      <c r="I271" s="105"/>
      <c r="J271" s="107"/>
    </row>
    <row r="272" spans="6:10" x14ac:dyDescent="0.25">
      <c r="F272" s="195" t="str">
        <f t="shared" si="12"/>
        <v xml:space="preserve"> </v>
      </c>
      <c r="G272" s="196" t="str">
        <f t="shared" si="13"/>
        <v xml:space="preserve"> </v>
      </c>
      <c r="H272" s="172" t="str">
        <f t="shared" si="14"/>
        <v xml:space="preserve"> </v>
      </c>
      <c r="I272" s="105"/>
      <c r="J272" s="107"/>
    </row>
    <row r="273" spans="6:10" x14ac:dyDescent="0.25">
      <c r="F273" s="195" t="str">
        <f t="shared" si="12"/>
        <v xml:space="preserve"> </v>
      </c>
      <c r="G273" s="196" t="str">
        <f t="shared" si="13"/>
        <v xml:space="preserve"> </v>
      </c>
      <c r="H273" s="172" t="str">
        <f t="shared" si="14"/>
        <v xml:space="preserve"> </v>
      </c>
      <c r="I273" s="105"/>
      <c r="J273" s="107"/>
    </row>
    <row r="274" spans="6:10" x14ac:dyDescent="0.25">
      <c r="F274" s="195" t="str">
        <f t="shared" si="12"/>
        <v xml:space="preserve"> </v>
      </c>
      <c r="G274" s="196" t="str">
        <f t="shared" si="13"/>
        <v xml:space="preserve"> </v>
      </c>
      <c r="H274" s="172" t="str">
        <f t="shared" si="14"/>
        <v xml:space="preserve"> </v>
      </c>
      <c r="I274" s="105"/>
      <c r="J274" s="107"/>
    </row>
    <row r="275" spans="6:10" x14ac:dyDescent="0.25">
      <c r="F275" s="195" t="str">
        <f t="shared" si="12"/>
        <v xml:space="preserve"> </v>
      </c>
      <c r="G275" s="196" t="str">
        <f t="shared" si="13"/>
        <v xml:space="preserve"> </v>
      </c>
      <c r="H275" s="172" t="str">
        <f t="shared" si="14"/>
        <v xml:space="preserve"> </v>
      </c>
      <c r="I275" s="105"/>
      <c r="J275" s="107"/>
    </row>
    <row r="276" spans="6:10" x14ac:dyDescent="0.25">
      <c r="F276" s="195" t="str">
        <f t="shared" si="12"/>
        <v xml:space="preserve"> </v>
      </c>
      <c r="G276" s="196" t="str">
        <f t="shared" si="13"/>
        <v xml:space="preserve"> </v>
      </c>
      <c r="H276" s="172" t="str">
        <f t="shared" si="14"/>
        <v xml:space="preserve"> </v>
      </c>
      <c r="I276" s="105"/>
      <c r="J276" s="107"/>
    </row>
    <row r="277" spans="6:10" x14ac:dyDescent="0.25">
      <c r="F277" s="195" t="str">
        <f t="shared" si="12"/>
        <v xml:space="preserve"> </v>
      </c>
      <c r="G277" s="196" t="str">
        <f t="shared" si="13"/>
        <v xml:space="preserve"> </v>
      </c>
      <c r="H277" s="172" t="str">
        <f t="shared" si="14"/>
        <v xml:space="preserve"> </v>
      </c>
      <c r="I277" s="105"/>
      <c r="J277" s="107"/>
    </row>
    <row r="278" spans="6:10" x14ac:dyDescent="0.25">
      <c r="F278" s="195" t="str">
        <f t="shared" si="12"/>
        <v xml:space="preserve"> </v>
      </c>
      <c r="G278" s="196" t="str">
        <f t="shared" si="13"/>
        <v xml:space="preserve"> </v>
      </c>
      <c r="H278" s="172" t="str">
        <f t="shared" si="14"/>
        <v xml:space="preserve"> </v>
      </c>
      <c r="I278" s="105"/>
      <c r="J278" s="107"/>
    </row>
    <row r="279" spans="6:10" x14ac:dyDescent="0.25">
      <c r="F279" s="195" t="str">
        <f t="shared" si="12"/>
        <v xml:space="preserve"> </v>
      </c>
      <c r="G279" s="196" t="str">
        <f t="shared" si="13"/>
        <v xml:space="preserve"> </v>
      </c>
      <c r="H279" s="172" t="str">
        <f t="shared" si="14"/>
        <v xml:space="preserve"> </v>
      </c>
      <c r="I279" s="105"/>
      <c r="J279" s="107"/>
    </row>
    <row r="280" spans="6:10" x14ac:dyDescent="0.25">
      <c r="F280" s="195" t="str">
        <f t="shared" si="12"/>
        <v xml:space="preserve"> </v>
      </c>
      <c r="G280" s="196" t="str">
        <f t="shared" si="13"/>
        <v xml:space="preserve"> </v>
      </c>
      <c r="H280" s="172" t="str">
        <f t="shared" si="14"/>
        <v xml:space="preserve"> </v>
      </c>
      <c r="I280" s="105"/>
      <c r="J280" s="107"/>
    </row>
    <row r="281" spans="6:10" x14ac:dyDescent="0.25">
      <c r="F281" s="195" t="str">
        <f t="shared" si="12"/>
        <v xml:space="preserve"> </v>
      </c>
      <c r="G281" s="196" t="str">
        <f t="shared" si="13"/>
        <v xml:space="preserve"> </v>
      </c>
      <c r="H281" s="172" t="str">
        <f t="shared" si="14"/>
        <v xml:space="preserve"> </v>
      </c>
      <c r="I281" s="105"/>
      <c r="J281" s="107"/>
    </row>
    <row r="282" spans="6:10" x14ac:dyDescent="0.25">
      <c r="F282" s="195" t="str">
        <f t="shared" si="12"/>
        <v xml:space="preserve"> </v>
      </c>
      <c r="G282" s="196" t="str">
        <f t="shared" si="13"/>
        <v xml:space="preserve"> </v>
      </c>
      <c r="H282" s="172" t="str">
        <f t="shared" si="14"/>
        <v xml:space="preserve"> </v>
      </c>
      <c r="I282" s="105"/>
      <c r="J282" s="107"/>
    </row>
    <row r="283" spans="6:10" x14ac:dyDescent="0.25">
      <c r="F283" s="195" t="str">
        <f t="shared" si="12"/>
        <v xml:space="preserve"> </v>
      </c>
      <c r="G283" s="196" t="str">
        <f t="shared" si="13"/>
        <v xml:space="preserve"> </v>
      </c>
      <c r="H283" s="172" t="str">
        <f t="shared" si="14"/>
        <v xml:space="preserve"> </v>
      </c>
      <c r="I283" s="105"/>
      <c r="J283" s="107"/>
    </row>
    <row r="284" spans="6:10" x14ac:dyDescent="0.25">
      <c r="F284" s="195" t="str">
        <f t="shared" si="12"/>
        <v xml:space="preserve"> </v>
      </c>
      <c r="G284" s="196" t="str">
        <f t="shared" si="13"/>
        <v xml:space="preserve"> </v>
      </c>
      <c r="H284" s="172" t="str">
        <f t="shared" si="14"/>
        <v xml:space="preserve"> </v>
      </c>
      <c r="I284" s="105"/>
      <c r="J284" s="107"/>
    </row>
    <row r="285" spans="6:10" x14ac:dyDescent="0.25">
      <c r="F285" s="195" t="str">
        <f t="shared" si="12"/>
        <v xml:space="preserve"> </v>
      </c>
      <c r="G285" s="196" t="str">
        <f t="shared" si="13"/>
        <v xml:space="preserve"> </v>
      </c>
      <c r="H285" s="172" t="str">
        <f t="shared" si="14"/>
        <v xml:space="preserve"> </v>
      </c>
      <c r="I285" s="105"/>
      <c r="J285" s="107"/>
    </row>
    <row r="286" spans="6:10" x14ac:dyDescent="0.25">
      <c r="F286" s="195" t="str">
        <f t="shared" si="12"/>
        <v xml:space="preserve"> </v>
      </c>
      <c r="G286" s="196" t="str">
        <f t="shared" si="13"/>
        <v xml:space="preserve"> </v>
      </c>
      <c r="H286" s="172" t="str">
        <f t="shared" si="14"/>
        <v xml:space="preserve"> </v>
      </c>
      <c r="I286" s="105"/>
      <c r="J286" s="107"/>
    </row>
    <row r="287" spans="6:10" x14ac:dyDescent="0.25">
      <c r="F287" s="195" t="str">
        <f t="shared" si="12"/>
        <v xml:space="preserve"> </v>
      </c>
      <c r="G287" s="196" t="str">
        <f t="shared" si="13"/>
        <v xml:space="preserve"> </v>
      </c>
      <c r="H287" s="172" t="str">
        <f t="shared" si="14"/>
        <v xml:space="preserve"> </v>
      </c>
      <c r="I287" s="105"/>
      <c r="J287" s="107"/>
    </row>
    <row r="288" spans="6:10" x14ac:dyDescent="0.25">
      <c r="F288" s="195" t="str">
        <f t="shared" si="12"/>
        <v xml:space="preserve"> </v>
      </c>
      <c r="G288" s="196" t="str">
        <f t="shared" si="13"/>
        <v xml:space="preserve"> </v>
      </c>
      <c r="H288" s="172" t="str">
        <f t="shared" si="14"/>
        <v xml:space="preserve"> </v>
      </c>
      <c r="I288" s="105"/>
      <c r="J288" s="107"/>
    </row>
    <row r="289" spans="6:10" x14ac:dyDescent="0.25">
      <c r="F289" s="195" t="str">
        <f t="shared" si="12"/>
        <v xml:space="preserve"> </v>
      </c>
      <c r="G289" s="196" t="str">
        <f t="shared" si="13"/>
        <v xml:space="preserve"> </v>
      </c>
      <c r="H289" s="172" t="str">
        <f t="shared" si="14"/>
        <v xml:space="preserve"> </v>
      </c>
      <c r="I289" s="105"/>
      <c r="J289" s="107"/>
    </row>
    <row r="290" spans="6:10" x14ac:dyDescent="0.25">
      <c r="F290" s="195" t="str">
        <f t="shared" si="12"/>
        <v xml:space="preserve"> </v>
      </c>
      <c r="G290" s="196" t="str">
        <f t="shared" si="13"/>
        <v xml:space="preserve"> </v>
      </c>
      <c r="H290" s="172" t="str">
        <f t="shared" si="14"/>
        <v xml:space="preserve"> </v>
      </c>
      <c r="I290" s="105"/>
      <c r="J290" s="107"/>
    </row>
    <row r="291" spans="6:10" x14ac:dyDescent="0.25">
      <c r="F291" s="195" t="str">
        <f t="shared" si="12"/>
        <v xml:space="preserve"> </v>
      </c>
      <c r="G291" s="196" t="str">
        <f t="shared" si="13"/>
        <v xml:space="preserve"> </v>
      </c>
      <c r="H291" s="172" t="str">
        <f t="shared" si="14"/>
        <v xml:space="preserve"> </v>
      </c>
      <c r="I291" s="105"/>
      <c r="J291" s="107"/>
    </row>
    <row r="292" spans="6:10" x14ac:dyDescent="0.25">
      <c r="F292" s="195" t="str">
        <f t="shared" si="12"/>
        <v xml:space="preserve"> </v>
      </c>
      <c r="G292" s="196" t="str">
        <f t="shared" si="13"/>
        <v xml:space="preserve"> </v>
      </c>
      <c r="H292" s="172" t="str">
        <f t="shared" si="14"/>
        <v xml:space="preserve"> </v>
      </c>
      <c r="I292" s="105"/>
      <c r="J292" s="107"/>
    </row>
    <row r="293" spans="6:10" x14ac:dyDescent="0.25">
      <c r="F293" s="195" t="str">
        <f t="shared" si="12"/>
        <v xml:space="preserve"> </v>
      </c>
      <c r="G293" s="196" t="str">
        <f t="shared" si="13"/>
        <v xml:space="preserve"> </v>
      </c>
      <c r="H293" s="172" t="str">
        <f t="shared" si="14"/>
        <v xml:space="preserve"> </v>
      </c>
      <c r="I293" s="105"/>
      <c r="J293" s="107"/>
    </row>
    <row r="294" spans="6:10" x14ac:dyDescent="0.25">
      <c r="F294" s="195" t="str">
        <f t="shared" si="12"/>
        <v xml:space="preserve"> </v>
      </c>
      <c r="G294" s="196" t="str">
        <f t="shared" si="13"/>
        <v xml:space="preserve"> </v>
      </c>
      <c r="H294" s="172" t="str">
        <f t="shared" si="14"/>
        <v xml:space="preserve"> </v>
      </c>
      <c r="I294" s="105"/>
      <c r="J294" s="107"/>
    </row>
    <row r="295" spans="6:10" x14ac:dyDescent="0.25">
      <c r="F295" s="195" t="str">
        <f t="shared" si="12"/>
        <v xml:space="preserve"> </v>
      </c>
      <c r="G295" s="196" t="str">
        <f t="shared" si="13"/>
        <v xml:space="preserve"> </v>
      </c>
      <c r="H295" s="172" t="str">
        <f t="shared" si="14"/>
        <v xml:space="preserve"> </v>
      </c>
      <c r="I295" s="105"/>
      <c r="J295" s="107"/>
    </row>
    <row r="296" spans="6:10" x14ac:dyDescent="0.25">
      <c r="F296" s="195" t="str">
        <f t="shared" si="12"/>
        <v xml:space="preserve"> </v>
      </c>
      <c r="G296" s="196" t="str">
        <f t="shared" si="13"/>
        <v xml:space="preserve"> </v>
      </c>
      <c r="H296" s="172" t="str">
        <f t="shared" si="14"/>
        <v xml:space="preserve"> </v>
      </c>
      <c r="I296" s="105"/>
      <c r="J296" s="107"/>
    </row>
    <row r="297" spans="6:10" x14ac:dyDescent="0.25">
      <c r="F297" s="195" t="str">
        <f t="shared" si="12"/>
        <v xml:space="preserve"> </v>
      </c>
      <c r="G297" s="196" t="str">
        <f t="shared" si="13"/>
        <v xml:space="preserve"> </v>
      </c>
      <c r="H297" s="172" t="str">
        <f t="shared" si="14"/>
        <v xml:space="preserve"> </v>
      </c>
      <c r="I297" s="105"/>
      <c r="J297" s="107"/>
    </row>
    <row r="298" spans="6:10" x14ac:dyDescent="0.25">
      <c r="F298" s="195" t="str">
        <f t="shared" si="12"/>
        <v xml:space="preserve"> </v>
      </c>
      <c r="G298" s="196" t="str">
        <f t="shared" si="13"/>
        <v xml:space="preserve"> </v>
      </c>
      <c r="H298" s="172" t="str">
        <f t="shared" si="14"/>
        <v xml:space="preserve"> </v>
      </c>
      <c r="I298" s="105"/>
      <c r="J298" s="107"/>
    </row>
    <row r="299" spans="6:10" x14ac:dyDescent="0.25">
      <c r="F299" s="195" t="str">
        <f t="shared" si="12"/>
        <v xml:space="preserve"> </v>
      </c>
      <c r="G299" s="196" t="str">
        <f t="shared" si="13"/>
        <v xml:space="preserve"> </v>
      </c>
      <c r="H299" s="172" t="str">
        <f t="shared" si="14"/>
        <v xml:space="preserve"> </v>
      </c>
      <c r="I299" s="105"/>
      <c r="J299" s="107"/>
    </row>
    <row r="300" spans="6:10" x14ac:dyDescent="0.25">
      <c r="F300" s="195" t="str">
        <f t="shared" si="12"/>
        <v xml:space="preserve"> </v>
      </c>
      <c r="G300" s="196" t="str">
        <f t="shared" si="13"/>
        <v xml:space="preserve"> </v>
      </c>
      <c r="H300" s="172" t="str">
        <f t="shared" si="14"/>
        <v xml:space="preserve"> </v>
      </c>
      <c r="I300" s="105"/>
      <c r="J300" s="107"/>
    </row>
    <row r="301" spans="6:10" x14ac:dyDescent="0.25">
      <c r="F301" s="195" t="str">
        <f t="shared" si="12"/>
        <v xml:space="preserve"> </v>
      </c>
      <c r="G301" s="196" t="str">
        <f t="shared" si="13"/>
        <v xml:space="preserve"> </v>
      </c>
      <c r="H301" s="172" t="str">
        <f t="shared" si="14"/>
        <v xml:space="preserve"> </v>
      </c>
      <c r="I301" s="105"/>
      <c r="J301" s="107"/>
    </row>
    <row r="302" spans="6:10" x14ac:dyDescent="0.25">
      <c r="F302" s="195" t="str">
        <f t="shared" si="12"/>
        <v xml:space="preserve"> </v>
      </c>
      <c r="G302" s="196" t="str">
        <f t="shared" si="13"/>
        <v xml:space="preserve"> </v>
      </c>
      <c r="H302" s="172" t="str">
        <f t="shared" si="14"/>
        <v xml:space="preserve"> </v>
      </c>
      <c r="I302" s="105"/>
      <c r="J302" s="107"/>
    </row>
    <row r="303" spans="6:10" x14ac:dyDescent="0.25">
      <c r="F303" s="195" t="str">
        <f t="shared" si="12"/>
        <v xml:space="preserve"> </v>
      </c>
      <c r="G303" s="196" t="str">
        <f t="shared" si="13"/>
        <v xml:space="preserve"> </v>
      </c>
      <c r="H303" s="172" t="str">
        <f t="shared" si="14"/>
        <v xml:space="preserve"> </v>
      </c>
      <c r="I303" s="105"/>
      <c r="J303" s="107"/>
    </row>
    <row r="304" spans="6:10" x14ac:dyDescent="0.25">
      <c r="F304" s="195" t="str">
        <f t="shared" si="12"/>
        <v xml:space="preserve"> </v>
      </c>
      <c r="G304" s="196" t="str">
        <f t="shared" si="13"/>
        <v xml:space="preserve"> </v>
      </c>
      <c r="H304" s="172" t="str">
        <f t="shared" si="14"/>
        <v xml:space="preserve"> </v>
      </c>
      <c r="I304" s="105"/>
      <c r="J304" s="107"/>
    </row>
    <row r="305" spans="6:10" x14ac:dyDescent="0.25">
      <c r="F305" s="195" t="str">
        <f t="shared" si="12"/>
        <v xml:space="preserve"> </v>
      </c>
      <c r="G305" s="196" t="str">
        <f t="shared" si="13"/>
        <v xml:space="preserve"> </v>
      </c>
      <c r="H305" s="172" t="str">
        <f t="shared" si="14"/>
        <v xml:space="preserve"> </v>
      </c>
      <c r="I305" s="105"/>
      <c r="J305" s="107"/>
    </row>
    <row r="306" spans="6:10" x14ac:dyDescent="0.25">
      <c r="F306" s="195" t="str">
        <f t="shared" si="12"/>
        <v xml:space="preserve"> </v>
      </c>
      <c r="G306" s="196" t="str">
        <f t="shared" si="13"/>
        <v xml:space="preserve"> </v>
      </c>
      <c r="H306" s="172" t="str">
        <f t="shared" si="14"/>
        <v xml:space="preserve"> </v>
      </c>
      <c r="I306" s="105"/>
      <c r="J306" s="107"/>
    </row>
    <row r="307" spans="6:10" x14ac:dyDescent="0.25">
      <c r="F307" s="195" t="str">
        <f t="shared" si="12"/>
        <v xml:space="preserve"> </v>
      </c>
      <c r="G307" s="196" t="str">
        <f t="shared" si="13"/>
        <v xml:space="preserve"> </v>
      </c>
      <c r="H307" s="172" t="str">
        <f t="shared" si="14"/>
        <v xml:space="preserve"> </v>
      </c>
      <c r="I307" s="105"/>
      <c r="J307" s="107"/>
    </row>
    <row r="308" spans="6:10" x14ac:dyDescent="0.25">
      <c r="F308" s="195" t="str">
        <f t="shared" si="12"/>
        <v xml:space="preserve"> </v>
      </c>
      <c r="G308" s="196" t="str">
        <f t="shared" si="13"/>
        <v xml:space="preserve"> </v>
      </c>
      <c r="H308" s="172" t="str">
        <f t="shared" si="14"/>
        <v xml:space="preserve"> </v>
      </c>
      <c r="I308" s="105"/>
      <c r="J308" s="107"/>
    </row>
    <row r="309" spans="6:10" x14ac:dyDescent="0.25">
      <c r="F309" s="195" t="str">
        <f t="shared" si="12"/>
        <v xml:space="preserve"> </v>
      </c>
      <c r="G309" s="196" t="str">
        <f t="shared" si="13"/>
        <v xml:space="preserve"> </v>
      </c>
      <c r="H309" s="172" t="str">
        <f t="shared" si="14"/>
        <v xml:space="preserve"> </v>
      </c>
      <c r="I309" s="105"/>
      <c r="J309" s="107"/>
    </row>
    <row r="310" spans="6:10" x14ac:dyDescent="0.25">
      <c r="F310" s="195" t="str">
        <f t="shared" si="12"/>
        <v xml:space="preserve"> </v>
      </c>
      <c r="G310" s="196" t="str">
        <f t="shared" si="13"/>
        <v xml:space="preserve"> </v>
      </c>
      <c r="H310" s="172" t="str">
        <f t="shared" si="14"/>
        <v xml:space="preserve"> </v>
      </c>
      <c r="I310" s="105"/>
      <c r="J310" s="107"/>
    </row>
    <row r="311" spans="6:10" x14ac:dyDescent="0.25">
      <c r="F311" s="195" t="str">
        <f t="shared" si="12"/>
        <v xml:space="preserve"> </v>
      </c>
      <c r="G311" s="196" t="str">
        <f t="shared" si="13"/>
        <v xml:space="preserve"> </v>
      </c>
      <c r="H311" s="172" t="str">
        <f t="shared" si="14"/>
        <v xml:space="preserve"> </v>
      </c>
      <c r="I311" s="105"/>
      <c r="J311" s="107"/>
    </row>
    <row r="312" spans="6:10" x14ac:dyDescent="0.25">
      <c r="F312" s="195" t="str">
        <f t="shared" si="12"/>
        <v xml:space="preserve"> </v>
      </c>
      <c r="G312" s="196" t="str">
        <f t="shared" si="13"/>
        <v xml:space="preserve"> </v>
      </c>
      <c r="H312" s="172" t="str">
        <f t="shared" si="14"/>
        <v xml:space="preserve"> </v>
      </c>
      <c r="I312" s="105"/>
      <c r="J312" s="107"/>
    </row>
    <row r="313" spans="6:10" x14ac:dyDescent="0.25">
      <c r="F313" s="195" t="str">
        <f t="shared" si="12"/>
        <v xml:space="preserve"> </v>
      </c>
      <c r="G313" s="196" t="str">
        <f t="shared" si="13"/>
        <v xml:space="preserve"> </v>
      </c>
      <c r="H313" s="172" t="str">
        <f t="shared" si="14"/>
        <v xml:space="preserve"> </v>
      </c>
      <c r="I313" s="105"/>
      <c r="J313" s="107"/>
    </row>
    <row r="314" spans="6:10" x14ac:dyDescent="0.25">
      <c r="F314" s="195" t="str">
        <f t="shared" si="12"/>
        <v xml:space="preserve"> </v>
      </c>
      <c r="G314" s="196" t="str">
        <f t="shared" si="13"/>
        <v xml:space="preserve"> </v>
      </c>
      <c r="H314" s="172" t="str">
        <f t="shared" si="14"/>
        <v xml:space="preserve"> </v>
      </c>
      <c r="I314" s="105"/>
      <c r="J314" s="107"/>
    </row>
    <row r="315" spans="6:10" x14ac:dyDescent="0.25">
      <c r="F315" s="195" t="str">
        <f t="shared" si="12"/>
        <v xml:space="preserve"> </v>
      </c>
      <c r="G315" s="196" t="str">
        <f t="shared" si="13"/>
        <v xml:space="preserve"> </v>
      </c>
      <c r="H315" s="172" t="str">
        <f t="shared" si="14"/>
        <v xml:space="preserve"> </v>
      </c>
      <c r="I315" s="105"/>
      <c r="J315" s="107"/>
    </row>
    <row r="316" spans="6:10" x14ac:dyDescent="0.25">
      <c r="F316" s="195" t="str">
        <f t="shared" si="12"/>
        <v xml:space="preserve"> </v>
      </c>
      <c r="G316" s="196" t="str">
        <f t="shared" si="13"/>
        <v xml:space="preserve"> </v>
      </c>
      <c r="H316" s="172" t="str">
        <f t="shared" si="14"/>
        <v xml:space="preserve"> </v>
      </c>
      <c r="I316" s="105"/>
      <c r="J316" s="107"/>
    </row>
    <row r="317" spans="6:10" x14ac:dyDescent="0.25">
      <c r="F317" s="195" t="str">
        <f t="shared" si="12"/>
        <v xml:space="preserve"> </v>
      </c>
      <c r="G317" s="196" t="str">
        <f t="shared" si="13"/>
        <v xml:space="preserve"> </v>
      </c>
      <c r="H317" s="172" t="str">
        <f t="shared" si="14"/>
        <v xml:space="preserve"> </v>
      </c>
      <c r="I317" s="105"/>
      <c r="J317" s="107"/>
    </row>
    <row r="318" spans="6:10" x14ac:dyDescent="0.25">
      <c r="F318" s="195" t="str">
        <f t="shared" si="12"/>
        <v xml:space="preserve"> </v>
      </c>
      <c r="G318" s="196" t="str">
        <f t="shared" si="13"/>
        <v xml:space="preserve"> </v>
      </c>
      <c r="H318" s="172" t="str">
        <f t="shared" si="14"/>
        <v xml:space="preserve"> </v>
      </c>
      <c r="I318" s="105"/>
      <c r="J318" s="107"/>
    </row>
    <row r="319" spans="6:10" x14ac:dyDescent="0.25">
      <c r="F319" s="195" t="str">
        <f t="shared" si="12"/>
        <v xml:space="preserve"> </v>
      </c>
      <c r="G319" s="196" t="str">
        <f t="shared" si="13"/>
        <v xml:space="preserve"> </v>
      </c>
      <c r="H319" s="172" t="str">
        <f t="shared" si="14"/>
        <v xml:space="preserve"> </v>
      </c>
      <c r="I319" s="105"/>
      <c r="J319" s="107"/>
    </row>
    <row r="320" spans="6:10" x14ac:dyDescent="0.25">
      <c r="F320" s="195" t="str">
        <f t="shared" si="12"/>
        <v xml:space="preserve"> </v>
      </c>
      <c r="G320" s="196" t="str">
        <f t="shared" si="13"/>
        <v xml:space="preserve"> </v>
      </c>
      <c r="H320" s="172" t="str">
        <f t="shared" si="14"/>
        <v xml:space="preserve"> </v>
      </c>
      <c r="I320" s="105"/>
      <c r="J320" s="107"/>
    </row>
    <row r="321" spans="6:10" x14ac:dyDescent="0.25">
      <c r="F321" s="195" t="str">
        <f t="shared" si="12"/>
        <v xml:space="preserve"> </v>
      </c>
      <c r="G321" s="196" t="str">
        <f t="shared" si="13"/>
        <v xml:space="preserve"> </v>
      </c>
      <c r="H321" s="172" t="str">
        <f t="shared" si="14"/>
        <v xml:space="preserve"> </v>
      </c>
      <c r="I321" s="105"/>
      <c r="J321" s="107"/>
    </row>
    <row r="322" spans="6:10" x14ac:dyDescent="0.25">
      <c r="F322" s="195" t="str">
        <f t="shared" si="12"/>
        <v xml:space="preserve"> </v>
      </c>
      <c r="G322" s="196" t="str">
        <f t="shared" si="13"/>
        <v xml:space="preserve"> </v>
      </c>
      <c r="H322" s="172" t="str">
        <f t="shared" si="14"/>
        <v xml:space="preserve"> </v>
      </c>
      <c r="I322" s="105"/>
      <c r="J322" s="107"/>
    </row>
    <row r="323" spans="6:10" x14ac:dyDescent="0.25">
      <c r="F323" s="195" t="str">
        <f t="shared" si="12"/>
        <v xml:space="preserve"> </v>
      </c>
      <c r="G323" s="196" t="str">
        <f t="shared" si="13"/>
        <v xml:space="preserve"> </v>
      </c>
      <c r="H323" s="172" t="str">
        <f t="shared" si="14"/>
        <v xml:space="preserve"> </v>
      </c>
      <c r="I323" s="105"/>
      <c r="J323" s="107"/>
    </row>
    <row r="324" spans="6:10" x14ac:dyDescent="0.25">
      <c r="F324" s="195" t="str">
        <f t="shared" si="12"/>
        <v xml:space="preserve"> </v>
      </c>
      <c r="G324" s="196" t="str">
        <f t="shared" si="13"/>
        <v xml:space="preserve"> </v>
      </c>
      <c r="H324" s="172" t="str">
        <f t="shared" si="14"/>
        <v xml:space="preserve"> </v>
      </c>
      <c r="I324" s="105"/>
      <c r="J324" s="107"/>
    </row>
    <row r="325" spans="6:10" x14ac:dyDescent="0.25">
      <c r="F325" s="195" t="str">
        <f t="shared" si="12"/>
        <v xml:space="preserve"> </v>
      </c>
      <c r="G325" s="196" t="str">
        <f t="shared" si="13"/>
        <v xml:space="preserve"> </v>
      </c>
      <c r="H325" s="172" t="str">
        <f t="shared" si="14"/>
        <v xml:space="preserve"> </v>
      </c>
      <c r="I325" s="105"/>
      <c r="J325" s="107"/>
    </row>
    <row r="326" spans="6:10" x14ac:dyDescent="0.25">
      <c r="F326" s="195" t="str">
        <f t="shared" si="12"/>
        <v xml:space="preserve"> </v>
      </c>
      <c r="G326" s="196" t="str">
        <f t="shared" si="13"/>
        <v xml:space="preserve"> </v>
      </c>
      <c r="H326" s="172" t="str">
        <f t="shared" si="14"/>
        <v xml:space="preserve"> </v>
      </c>
      <c r="I326" s="105"/>
      <c r="J326" s="107"/>
    </row>
    <row r="327" spans="6:10" x14ac:dyDescent="0.25">
      <c r="F327" s="195" t="str">
        <f t="shared" si="12"/>
        <v xml:space="preserve"> </v>
      </c>
      <c r="G327" s="196" t="str">
        <f t="shared" si="13"/>
        <v xml:space="preserve"> </v>
      </c>
      <c r="H327" s="172" t="str">
        <f t="shared" si="14"/>
        <v xml:space="preserve"> </v>
      </c>
      <c r="I327" s="105"/>
      <c r="J327" s="107"/>
    </row>
    <row r="328" spans="6:10" x14ac:dyDescent="0.25">
      <c r="F328" s="195" t="str">
        <f t="shared" si="12"/>
        <v xml:space="preserve"> </v>
      </c>
      <c r="G328" s="196" t="str">
        <f t="shared" si="13"/>
        <v xml:space="preserve"> </v>
      </c>
      <c r="H328" s="172" t="str">
        <f t="shared" si="14"/>
        <v xml:space="preserve"> </v>
      </c>
      <c r="I328" s="105"/>
      <c r="J328" s="107"/>
    </row>
    <row r="329" spans="6:10" x14ac:dyDescent="0.25">
      <c r="F329" s="195" t="str">
        <f t="shared" si="12"/>
        <v xml:space="preserve"> </v>
      </c>
      <c r="G329" s="196" t="str">
        <f t="shared" si="13"/>
        <v xml:space="preserve"> </v>
      </c>
      <c r="H329" s="172" t="str">
        <f t="shared" si="14"/>
        <v xml:space="preserve"> </v>
      </c>
      <c r="I329" s="105"/>
      <c r="J329" s="107"/>
    </row>
    <row r="330" spans="6:10" x14ac:dyDescent="0.25">
      <c r="F330" s="195" t="str">
        <f t="shared" si="12"/>
        <v xml:space="preserve"> </v>
      </c>
      <c r="G330" s="196" t="str">
        <f t="shared" si="13"/>
        <v xml:space="preserve"> </v>
      </c>
      <c r="H330" s="172" t="str">
        <f t="shared" si="14"/>
        <v xml:space="preserve"> </v>
      </c>
      <c r="I330" s="105"/>
      <c r="J330" s="107"/>
    </row>
    <row r="331" spans="6:10" x14ac:dyDescent="0.25">
      <c r="F331" s="195" t="str">
        <f t="shared" ref="F331:F394" si="15">IF(E331-D331=0," ",E331-D331)</f>
        <v xml:space="preserve"> </v>
      </c>
      <c r="G331" s="196" t="str">
        <f t="shared" ref="G331:G394" si="16">IFERROR(E331/D331%," ")</f>
        <v xml:space="preserve"> </v>
      </c>
      <c r="H331" s="172" t="str">
        <f t="shared" ref="H331:H394" si="17">IFERROR(IF(A331=0,IF(ABS(F331)&lt;$H$6," ",IF(F331=0," ",F331))," ")," ")</f>
        <v xml:space="preserve"> </v>
      </c>
      <c r="I331" s="105"/>
      <c r="J331" s="107"/>
    </row>
    <row r="332" spans="6:10" x14ac:dyDescent="0.25">
      <c r="F332" s="195" t="str">
        <f t="shared" si="15"/>
        <v xml:space="preserve"> </v>
      </c>
      <c r="G332" s="196" t="str">
        <f t="shared" si="16"/>
        <v xml:space="preserve"> </v>
      </c>
      <c r="H332" s="172" t="str">
        <f t="shared" si="17"/>
        <v xml:space="preserve"> </v>
      </c>
      <c r="I332" s="105"/>
      <c r="J332" s="107"/>
    </row>
    <row r="333" spans="6:10" x14ac:dyDescent="0.25">
      <c r="F333" s="195" t="str">
        <f t="shared" si="15"/>
        <v xml:space="preserve"> </v>
      </c>
      <c r="G333" s="196" t="str">
        <f t="shared" si="16"/>
        <v xml:space="preserve"> </v>
      </c>
      <c r="H333" s="172" t="str">
        <f t="shared" si="17"/>
        <v xml:space="preserve"> </v>
      </c>
      <c r="I333" s="105"/>
      <c r="J333" s="107"/>
    </row>
    <row r="334" spans="6:10" x14ac:dyDescent="0.25">
      <c r="F334" s="195" t="str">
        <f t="shared" si="15"/>
        <v xml:space="preserve"> </v>
      </c>
      <c r="G334" s="196" t="str">
        <f t="shared" si="16"/>
        <v xml:space="preserve"> </v>
      </c>
      <c r="H334" s="172" t="str">
        <f t="shared" si="17"/>
        <v xml:space="preserve"> </v>
      </c>
      <c r="I334" s="105"/>
      <c r="J334" s="107"/>
    </row>
    <row r="335" spans="6:10" x14ac:dyDescent="0.25">
      <c r="F335" s="195" t="str">
        <f t="shared" si="15"/>
        <v xml:space="preserve"> </v>
      </c>
      <c r="G335" s="196" t="str">
        <f t="shared" si="16"/>
        <v xml:space="preserve"> </v>
      </c>
      <c r="H335" s="172" t="str">
        <f t="shared" si="17"/>
        <v xml:space="preserve"> </v>
      </c>
      <c r="I335" s="105"/>
      <c r="J335" s="107"/>
    </row>
    <row r="336" spans="6:10" x14ac:dyDescent="0.25">
      <c r="F336" s="195" t="str">
        <f t="shared" si="15"/>
        <v xml:space="preserve"> </v>
      </c>
      <c r="G336" s="196" t="str">
        <f t="shared" si="16"/>
        <v xml:space="preserve"> </v>
      </c>
      <c r="H336" s="172" t="str">
        <f t="shared" si="17"/>
        <v xml:space="preserve"> </v>
      </c>
      <c r="I336" s="105"/>
      <c r="J336" s="107"/>
    </row>
    <row r="337" spans="6:10" x14ac:dyDescent="0.25">
      <c r="F337" s="195" t="str">
        <f t="shared" si="15"/>
        <v xml:space="preserve"> </v>
      </c>
      <c r="G337" s="196" t="str">
        <f t="shared" si="16"/>
        <v xml:space="preserve"> </v>
      </c>
      <c r="H337" s="172" t="str">
        <f t="shared" si="17"/>
        <v xml:space="preserve"> </v>
      </c>
      <c r="I337" s="105"/>
      <c r="J337" s="107"/>
    </row>
    <row r="338" spans="6:10" x14ac:dyDescent="0.25">
      <c r="F338" s="195" t="str">
        <f t="shared" si="15"/>
        <v xml:space="preserve"> </v>
      </c>
      <c r="G338" s="196" t="str">
        <f t="shared" si="16"/>
        <v xml:space="preserve"> </v>
      </c>
      <c r="H338" s="172" t="str">
        <f t="shared" si="17"/>
        <v xml:space="preserve"> </v>
      </c>
      <c r="I338" s="105"/>
      <c r="J338" s="107"/>
    </row>
    <row r="339" spans="6:10" x14ac:dyDescent="0.25">
      <c r="F339" s="195" t="str">
        <f t="shared" si="15"/>
        <v xml:space="preserve"> </v>
      </c>
      <c r="G339" s="196" t="str">
        <f t="shared" si="16"/>
        <v xml:space="preserve"> </v>
      </c>
      <c r="H339" s="172" t="str">
        <f t="shared" si="17"/>
        <v xml:space="preserve"> </v>
      </c>
      <c r="I339" s="105"/>
      <c r="J339" s="107"/>
    </row>
    <row r="340" spans="6:10" x14ac:dyDescent="0.25">
      <c r="F340" s="195" t="str">
        <f t="shared" si="15"/>
        <v xml:space="preserve"> </v>
      </c>
      <c r="G340" s="196" t="str">
        <f t="shared" si="16"/>
        <v xml:space="preserve"> </v>
      </c>
      <c r="H340" s="172" t="str">
        <f t="shared" si="17"/>
        <v xml:space="preserve"> </v>
      </c>
      <c r="I340" s="105"/>
      <c r="J340" s="107"/>
    </row>
    <row r="341" spans="6:10" x14ac:dyDescent="0.25">
      <c r="F341" s="195" t="str">
        <f t="shared" si="15"/>
        <v xml:space="preserve"> </v>
      </c>
      <c r="G341" s="196" t="str">
        <f t="shared" si="16"/>
        <v xml:space="preserve"> </v>
      </c>
      <c r="H341" s="172" t="str">
        <f t="shared" si="17"/>
        <v xml:space="preserve"> </v>
      </c>
      <c r="I341" s="105"/>
      <c r="J341" s="107"/>
    </row>
    <row r="342" spans="6:10" x14ac:dyDescent="0.25">
      <c r="F342" s="195" t="str">
        <f t="shared" si="15"/>
        <v xml:space="preserve"> </v>
      </c>
      <c r="G342" s="196" t="str">
        <f t="shared" si="16"/>
        <v xml:space="preserve"> </v>
      </c>
      <c r="H342" s="172" t="str">
        <f t="shared" si="17"/>
        <v xml:space="preserve"> </v>
      </c>
      <c r="I342" s="105"/>
      <c r="J342" s="107"/>
    </row>
    <row r="343" spans="6:10" x14ac:dyDescent="0.25">
      <c r="F343" s="195" t="str">
        <f t="shared" si="15"/>
        <v xml:space="preserve"> </v>
      </c>
      <c r="G343" s="196" t="str">
        <f t="shared" si="16"/>
        <v xml:space="preserve"> </v>
      </c>
      <c r="H343" s="172" t="str">
        <f t="shared" si="17"/>
        <v xml:space="preserve"> </v>
      </c>
      <c r="I343" s="105"/>
      <c r="J343" s="107"/>
    </row>
    <row r="344" spans="6:10" x14ac:dyDescent="0.25">
      <c r="F344" s="195" t="str">
        <f t="shared" si="15"/>
        <v xml:space="preserve"> </v>
      </c>
      <c r="G344" s="196" t="str">
        <f t="shared" si="16"/>
        <v xml:space="preserve"> </v>
      </c>
      <c r="H344" s="172" t="str">
        <f t="shared" si="17"/>
        <v xml:space="preserve"> </v>
      </c>
      <c r="I344" s="105"/>
      <c r="J344" s="107"/>
    </row>
    <row r="345" spans="6:10" x14ac:dyDescent="0.25">
      <c r="F345" s="195" t="str">
        <f t="shared" si="15"/>
        <v xml:space="preserve"> </v>
      </c>
      <c r="G345" s="196" t="str">
        <f t="shared" si="16"/>
        <v xml:space="preserve"> </v>
      </c>
      <c r="H345" s="172" t="str">
        <f t="shared" si="17"/>
        <v xml:space="preserve"> </v>
      </c>
      <c r="I345" s="105"/>
      <c r="J345" s="107"/>
    </row>
    <row r="346" spans="6:10" x14ac:dyDescent="0.25">
      <c r="F346" s="195" t="str">
        <f t="shared" si="15"/>
        <v xml:space="preserve"> </v>
      </c>
      <c r="G346" s="196" t="str">
        <f t="shared" si="16"/>
        <v xml:space="preserve"> </v>
      </c>
      <c r="H346" s="172" t="str">
        <f t="shared" si="17"/>
        <v xml:space="preserve"> </v>
      </c>
      <c r="I346" s="105"/>
      <c r="J346" s="107"/>
    </row>
    <row r="347" spans="6:10" x14ac:dyDescent="0.25">
      <c r="F347" s="195" t="str">
        <f t="shared" si="15"/>
        <v xml:space="preserve"> </v>
      </c>
      <c r="G347" s="196" t="str">
        <f t="shared" si="16"/>
        <v xml:space="preserve"> </v>
      </c>
      <c r="H347" s="172" t="str">
        <f t="shared" si="17"/>
        <v xml:space="preserve"> </v>
      </c>
      <c r="I347" s="105"/>
      <c r="J347" s="107"/>
    </row>
    <row r="348" spans="6:10" x14ac:dyDescent="0.25">
      <c r="F348" s="195" t="str">
        <f t="shared" si="15"/>
        <v xml:space="preserve"> </v>
      </c>
      <c r="G348" s="196" t="str">
        <f t="shared" si="16"/>
        <v xml:space="preserve"> </v>
      </c>
      <c r="H348" s="172" t="str">
        <f t="shared" si="17"/>
        <v xml:space="preserve"> </v>
      </c>
      <c r="I348" s="105"/>
      <c r="J348" s="107"/>
    </row>
    <row r="349" spans="6:10" x14ac:dyDescent="0.25">
      <c r="F349" s="195" t="str">
        <f t="shared" si="15"/>
        <v xml:space="preserve"> </v>
      </c>
      <c r="G349" s="196" t="str">
        <f t="shared" si="16"/>
        <v xml:space="preserve"> </v>
      </c>
      <c r="H349" s="172" t="str">
        <f t="shared" si="17"/>
        <v xml:space="preserve"> </v>
      </c>
      <c r="I349" s="105"/>
      <c r="J349" s="107"/>
    </row>
    <row r="350" spans="6:10" x14ac:dyDescent="0.25">
      <c r="F350" s="195" t="str">
        <f t="shared" si="15"/>
        <v xml:space="preserve"> </v>
      </c>
      <c r="G350" s="196" t="str">
        <f t="shared" si="16"/>
        <v xml:space="preserve"> </v>
      </c>
      <c r="H350" s="172" t="str">
        <f t="shared" si="17"/>
        <v xml:space="preserve"> </v>
      </c>
      <c r="I350" s="105"/>
      <c r="J350" s="107"/>
    </row>
    <row r="351" spans="6:10" x14ac:dyDescent="0.25">
      <c r="F351" s="195" t="str">
        <f t="shared" si="15"/>
        <v xml:space="preserve"> </v>
      </c>
      <c r="G351" s="196" t="str">
        <f t="shared" si="16"/>
        <v xml:space="preserve"> </v>
      </c>
      <c r="H351" s="172" t="str">
        <f t="shared" si="17"/>
        <v xml:space="preserve"> </v>
      </c>
      <c r="I351" s="105"/>
      <c r="J351" s="107"/>
    </row>
    <row r="352" spans="6:10" x14ac:dyDescent="0.25">
      <c r="F352" s="195" t="str">
        <f t="shared" si="15"/>
        <v xml:space="preserve"> </v>
      </c>
      <c r="G352" s="196" t="str">
        <f t="shared" si="16"/>
        <v xml:space="preserve"> </v>
      </c>
      <c r="H352" s="172" t="str">
        <f t="shared" si="17"/>
        <v xml:space="preserve"> </v>
      </c>
      <c r="I352" s="105"/>
      <c r="J352" s="107"/>
    </row>
    <row r="353" spans="6:10" x14ac:dyDescent="0.25">
      <c r="F353" s="195" t="str">
        <f t="shared" si="15"/>
        <v xml:space="preserve"> </v>
      </c>
      <c r="G353" s="196" t="str">
        <f t="shared" si="16"/>
        <v xml:space="preserve"> </v>
      </c>
      <c r="H353" s="172" t="str">
        <f t="shared" si="17"/>
        <v xml:space="preserve"> </v>
      </c>
      <c r="I353" s="105"/>
      <c r="J353" s="107"/>
    </row>
    <row r="354" spans="6:10" x14ac:dyDescent="0.25">
      <c r="F354" s="195" t="str">
        <f t="shared" si="15"/>
        <v xml:space="preserve"> </v>
      </c>
      <c r="G354" s="196" t="str">
        <f t="shared" si="16"/>
        <v xml:space="preserve"> </v>
      </c>
      <c r="H354" s="172" t="str">
        <f t="shared" si="17"/>
        <v xml:space="preserve"> </v>
      </c>
      <c r="I354" s="105"/>
      <c r="J354" s="107"/>
    </row>
    <row r="355" spans="6:10" x14ac:dyDescent="0.25">
      <c r="F355" s="195" t="str">
        <f t="shared" si="15"/>
        <v xml:space="preserve"> </v>
      </c>
      <c r="G355" s="196" t="str">
        <f t="shared" si="16"/>
        <v xml:space="preserve"> </v>
      </c>
      <c r="H355" s="172" t="str">
        <f t="shared" si="17"/>
        <v xml:space="preserve"> </v>
      </c>
      <c r="I355" s="105"/>
      <c r="J355" s="107"/>
    </row>
    <row r="356" spans="6:10" x14ac:dyDescent="0.25">
      <c r="F356" s="195" t="str">
        <f t="shared" si="15"/>
        <v xml:space="preserve"> </v>
      </c>
      <c r="G356" s="196" t="str">
        <f t="shared" si="16"/>
        <v xml:space="preserve"> </v>
      </c>
      <c r="H356" s="172" t="str">
        <f t="shared" si="17"/>
        <v xml:space="preserve"> </v>
      </c>
      <c r="I356" s="105"/>
      <c r="J356" s="107"/>
    </row>
    <row r="357" spans="6:10" x14ac:dyDescent="0.25">
      <c r="F357" s="195" t="str">
        <f t="shared" si="15"/>
        <v xml:space="preserve"> </v>
      </c>
      <c r="G357" s="196" t="str">
        <f t="shared" si="16"/>
        <v xml:space="preserve"> </v>
      </c>
      <c r="H357" s="172" t="str">
        <f t="shared" si="17"/>
        <v xml:space="preserve"> </v>
      </c>
      <c r="I357" s="105"/>
      <c r="J357" s="107"/>
    </row>
    <row r="358" spans="6:10" x14ac:dyDescent="0.25">
      <c r="F358" s="195" t="str">
        <f t="shared" si="15"/>
        <v xml:space="preserve"> </v>
      </c>
      <c r="G358" s="196" t="str">
        <f t="shared" si="16"/>
        <v xml:space="preserve"> </v>
      </c>
      <c r="H358" s="172" t="str">
        <f t="shared" si="17"/>
        <v xml:space="preserve"> </v>
      </c>
      <c r="I358" s="105"/>
      <c r="J358" s="107"/>
    </row>
    <row r="359" spans="6:10" x14ac:dyDescent="0.25">
      <c r="F359" s="195" t="str">
        <f t="shared" si="15"/>
        <v xml:space="preserve"> </v>
      </c>
      <c r="G359" s="196" t="str">
        <f t="shared" si="16"/>
        <v xml:space="preserve"> </v>
      </c>
      <c r="H359" s="172" t="str">
        <f t="shared" si="17"/>
        <v xml:space="preserve"> </v>
      </c>
      <c r="I359" s="105"/>
      <c r="J359" s="107"/>
    </row>
    <row r="360" spans="6:10" x14ac:dyDescent="0.25">
      <c r="F360" s="195" t="str">
        <f t="shared" si="15"/>
        <v xml:space="preserve"> </v>
      </c>
      <c r="G360" s="196" t="str">
        <f t="shared" si="16"/>
        <v xml:space="preserve"> </v>
      </c>
      <c r="H360" s="172" t="str">
        <f t="shared" si="17"/>
        <v xml:space="preserve"> </v>
      </c>
      <c r="I360" s="105"/>
      <c r="J360" s="107"/>
    </row>
    <row r="361" spans="6:10" x14ac:dyDescent="0.25">
      <c r="F361" s="195" t="str">
        <f t="shared" si="15"/>
        <v xml:space="preserve"> </v>
      </c>
      <c r="G361" s="196" t="str">
        <f t="shared" si="16"/>
        <v xml:space="preserve"> </v>
      </c>
      <c r="H361" s="172" t="str">
        <f t="shared" si="17"/>
        <v xml:space="preserve"> </v>
      </c>
      <c r="I361" s="105"/>
      <c r="J361" s="107"/>
    </row>
    <row r="362" spans="6:10" x14ac:dyDescent="0.25">
      <c r="F362" s="195" t="str">
        <f t="shared" si="15"/>
        <v xml:space="preserve"> </v>
      </c>
      <c r="G362" s="196" t="str">
        <f t="shared" si="16"/>
        <v xml:space="preserve"> </v>
      </c>
      <c r="H362" s="172" t="str">
        <f t="shared" si="17"/>
        <v xml:space="preserve"> </v>
      </c>
      <c r="I362" s="105"/>
      <c r="J362" s="107"/>
    </row>
    <row r="363" spans="6:10" x14ac:dyDescent="0.25">
      <c r="F363" s="195" t="str">
        <f t="shared" si="15"/>
        <v xml:space="preserve"> </v>
      </c>
      <c r="G363" s="196" t="str">
        <f t="shared" si="16"/>
        <v xml:space="preserve"> </v>
      </c>
      <c r="H363" s="172" t="str">
        <f t="shared" si="17"/>
        <v xml:space="preserve"> </v>
      </c>
      <c r="I363" s="105"/>
      <c r="J363" s="107"/>
    </row>
    <row r="364" spans="6:10" x14ac:dyDescent="0.25">
      <c r="F364" s="195" t="str">
        <f t="shared" si="15"/>
        <v xml:space="preserve"> </v>
      </c>
      <c r="G364" s="196" t="str">
        <f t="shared" si="16"/>
        <v xml:space="preserve"> </v>
      </c>
      <c r="H364" s="172" t="str">
        <f t="shared" si="17"/>
        <v xml:space="preserve"> </v>
      </c>
      <c r="I364" s="105"/>
      <c r="J364" s="107"/>
    </row>
    <row r="365" spans="6:10" x14ac:dyDescent="0.25">
      <c r="F365" s="195" t="str">
        <f t="shared" si="15"/>
        <v xml:space="preserve"> </v>
      </c>
      <c r="G365" s="196" t="str">
        <f t="shared" si="16"/>
        <v xml:space="preserve"> </v>
      </c>
      <c r="H365" s="172" t="str">
        <f t="shared" si="17"/>
        <v xml:space="preserve"> </v>
      </c>
      <c r="I365" s="105"/>
      <c r="J365" s="107"/>
    </row>
    <row r="366" spans="6:10" x14ac:dyDescent="0.25">
      <c r="F366" s="195" t="str">
        <f t="shared" si="15"/>
        <v xml:space="preserve"> </v>
      </c>
      <c r="G366" s="196" t="str">
        <f t="shared" si="16"/>
        <v xml:space="preserve"> </v>
      </c>
      <c r="H366" s="172" t="str">
        <f t="shared" si="17"/>
        <v xml:space="preserve"> </v>
      </c>
      <c r="I366" s="105"/>
      <c r="J366" s="107"/>
    </row>
    <row r="367" spans="6:10" x14ac:dyDescent="0.25">
      <c r="F367" s="195" t="str">
        <f t="shared" si="15"/>
        <v xml:space="preserve"> </v>
      </c>
      <c r="G367" s="196" t="str">
        <f t="shared" si="16"/>
        <v xml:space="preserve"> </v>
      </c>
      <c r="H367" s="172" t="str">
        <f t="shared" si="17"/>
        <v xml:space="preserve"> </v>
      </c>
      <c r="I367" s="105"/>
      <c r="J367" s="107"/>
    </row>
    <row r="368" spans="6:10" x14ac:dyDescent="0.25">
      <c r="F368" s="195" t="str">
        <f t="shared" si="15"/>
        <v xml:space="preserve"> </v>
      </c>
      <c r="G368" s="196" t="str">
        <f t="shared" si="16"/>
        <v xml:space="preserve"> </v>
      </c>
      <c r="H368" s="172" t="str">
        <f t="shared" si="17"/>
        <v xml:space="preserve"> </v>
      </c>
      <c r="I368" s="105"/>
      <c r="J368" s="107"/>
    </row>
    <row r="369" spans="6:10" x14ac:dyDescent="0.25">
      <c r="F369" s="195" t="str">
        <f t="shared" si="15"/>
        <v xml:space="preserve"> </v>
      </c>
      <c r="G369" s="196" t="str">
        <f t="shared" si="16"/>
        <v xml:space="preserve"> </v>
      </c>
      <c r="H369" s="172" t="str">
        <f t="shared" si="17"/>
        <v xml:space="preserve"> </v>
      </c>
      <c r="I369" s="105"/>
      <c r="J369" s="107"/>
    </row>
    <row r="370" spans="6:10" x14ac:dyDescent="0.25">
      <c r="F370" s="195" t="str">
        <f t="shared" si="15"/>
        <v xml:space="preserve"> </v>
      </c>
      <c r="G370" s="196" t="str">
        <f t="shared" si="16"/>
        <v xml:space="preserve"> </v>
      </c>
      <c r="H370" s="172" t="str">
        <f t="shared" si="17"/>
        <v xml:space="preserve"> </v>
      </c>
      <c r="I370" s="105"/>
      <c r="J370" s="107"/>
    </row>
    <row r="371" spans="6:10" x14ac:dyDescent="0.25">
      <c r="F371" s="195" t="str">
        <f t="shared" si="15"/>
        <v xml:space="preserve"> </v>
      </c>
      <c r="G371" s="196" t="str">
        <f t="shared" si="16"/>
        <v xml:space="preserve"> </v>
      </c>
      <c r="H371" s="172" t="str">
        <f t="shared" si="17"/>
        <v xml:space="preserve"> </v>
      </c>
      <c r="I371" s="105"/>
      <c r="J371" s="107"/>
    </row>
    <row r="372" spans="6:10" x14ac:dyDescent="0.25">
      <c r="F372" s="195" t="str">
        <f t="shared" si="15"/>
        <v xml:space="preserve"> </v>
      </c>
      <c r="G372" s="196" t="str">
        <f t="shared" si="16"/>
        <v xml:space="preserve"> </v>
      </c>
      <c r="H372" s="172" t="str">
        <f t="shared" si="17"/>
        <v xml:space="preserve"> </v>
      </c>
      <c r="I372" s="105"/>
      <c r="J372" s="107"/>
    </row>
    <row r="373" spans="6:10" x14ac:dyDescent="0.25">
      <c r="F373" s="195" t="str">
        <f t="shared" si="15"/>
        <v xml:space="preserve"> </v>
      </c>
      <c r="G373" s="196" t="str">
        <f t="shared" si="16"/>
        <v xml:space="preserve"> </v>
      </c>
      <c r="H373" s="172" t="str">
        <f t="shared" si="17"/>
        <v xml:space="preserve"> </v>
      </c>
      <c r="I373" s="105"/>
      <c r="J373" s="107"/>
    </row>
    <row r="374" spans="6:10" x14ac:dyDescent="0.25">
      <c r="F374" s="195" t="str">
        <f t="shared" si="15"/>
        <v xml:space="preserve"> </v>
      </c>
      <c r="G374" s="196" t="str">
        <f t="shared" si="16"/>
        <v xml:space="preserve"> </v>
      </c>
      <c r="H374" s="172" t="str">
        <f t="shared" si="17"/>
        <v xml:space="preserve"> </v>
      </c>
      <c r="I374" s="105"/>
      <c r="J374" s="107"/>
    </row>
    <row r="375" spans="6:10" x14ac:dyDescent="0.25">
      <c r="F375" s="195" t="str">
        <f t="shared" si="15"/>
        <v xml:space="preserve"> </v>
      </c>
      <c r="G375" s="196" t="str">
        <f t="shared" si="16"/>
        <v xml:space="preserve"> </v>
      </c>
      <c r="H375" s="172" t="str">
        <f t="shared" si="17"/>
        <v xml:space="preserve"> </v>
      </c>
      <c r="I375" s="105"/>
      <c r="J375" s="107"/>
    </row>
    <row r="376" spans="6:10" x14ac:dyDescent="0.25">
      <c r="F376" s="195" t="str">
        <f t="shared" si="15"/>
        <v xml:space="preserve"> </v>
      </c>
      <c r="G376" s="196" t="str">
        <f t="shared" si="16"/>
        <v xml:space="preserve"> </v>
      </c>
      <c r="H376" s="172" t="str">
        <f t="shared" si="17"/>
        <v xml:space="preserve"> </v>
      </c>
      <c r="I376" s="105"/>
      <c r="J376" s="107"/>
    </row>
    <row r="377" spans="6:10" x14ac:dyDescent="0.25">
      <c r="F377" s="195" t="str">
        <f t="shared" si="15"/>
        <v xml:space="preserve"> </v>
      </c>
      <c r="G377" s="196" t="str">
        <f t="shared" si="16"/>
        <v xml:space="preserve"> </v>
      </c>
      <c r="H377" s="172" t="str">
        <f t="shared" si="17"/>
        <v xml:space="preserve"> </v>
      </c>
      <c r="I377" s="105"/>
      <c r="J377" s="107"/>
    </row>
    <row r="378" spans="6:10" x14ac:dyDescent="0.25">
      <c r="F378" s="195" t="str">
        <f t="shared" si="15"/>
        <v xml:space="preserve"> </v>
      </c>
      <c r="G378" s="196" t="str">
        <f t="shared" si="16"/>
        <v xml:space="preserve"> </v>
      </c>
      <c r="H378" s="172" t="str">
        <f t="shared" si="17"/>
        <v xml:space="preserve"> </v>
      </c>
      <c r="I378" s="105"/>
      <c r="J378" s="107"/>
    </row>
    <row r="379" spans="6:10" x14ac:dyDescent="0.25">
      <c r="F379" s="195" t="str">
        <f t="shared" si="15"/>
        <v xml:space="preserve"> </v>
      </c>
      <c r="G379" s="196" t="str">
        <f t="shared" si="16"/>
        <v xml:space="preserve"> </v>
      </c>
      <c r="H379" s="172" t="str">
        <f t="shared" si="17"/>
        <v xml:space="preserve"> </v>
      </c>
      <c r="I379" s="105"/>
      <c r="J379" s="107"/>
    </row>
    <row r="380" spans="6:10" x14ac:dyDescent="0.25">
      <c r="F380" s="195" t="str">
        <f t="shared" si="15"/>
        <v xml:space="preserve"> </v>
      </c>
      <c r="G380" s="196" t="str">
        <f t="shared" si="16"/>
        <v xml:space="preserve"> </v>
      </c>
      <c r="H380" s="172" t="str">
        <f t="shared" si="17"/>
        <v xml:space="preserve"> </v>
      </c>
      <c r="I380" s="105"/>
      <c r="J380" s="107"/>
    </row>
    <row r="381" spans="6:10" x14ac:dyDescent="0.25">
      <c r="F381" s="195" t="str">
        <f t="shared" si="15"/>
        <v xml:space="preserve"> </v>
      </c>
      <c r="G381" s="196" t="str">
        <f t="shared" si="16"/>
        <v xml:space="preserve"> </v>
      </c>
      <c r="H381" s="172" t="str">
        <f t="shared" si="17"/>
        <v xml:space="preserve"> </v>
      </c>
      <c r="I381" s="105"/>
      <c r="J381" s="107"/>
    </row>
    <row r="382" spans="6:10" x14ac:dyDescent="0.25">
      <c r="F382" s="195" t="str">
        <f t="shared" si="15"/>
        <v xml:space="preserve"> </v>
      </c>
      <c r="G382" s="196" t="str">
        <f t="shared" si="16"/>
        <v xml:space="preserve"> </v>
      </c>
      <c r="H382" s="172" t="str">
        <f t="shared" si="17"/>
        <v xml:space="preserve"> </v>
      </c>
      <c r="I382" s="105"/>
      <c r="J382" s="107"/>
    </row>
    <row r="383" spans="6:10" x14ac:dyDescent="0.25">
      <c r="F383" s="195" t="str">
        <f t="shared" si="15"/>
        <v xml:space="preserve"> </v>
      </c>
      <c r="G383" s="196" t="str">
        <f t="shared" si="16"/>
        <v xml:space="preserve"> </v>
      </c>
      <c r="H383" s="172" t="str">
        <f t="shared" si="17"/>
        <v xml:space="preserve"> </v>
      </c>
      <c r="I383" s="105"/>
      <c r="J383" s="107"/>
    </row>
    <row r="384" spans="6:10" x14ac:dyDescent="0.25">
      <c r="F384" s="195" t="str">
        <f t="shared" si="15"/>
        <v xml:space="preserve"> </v>
      </c>
      <c r="G384" s="196" t="str">
        <f t="shared" si="16"/>
        <v xml:space="preserve"> </v>
      </c>
      <c r="H384" s="172" t="str">
        <f t="shared" si="17"/>
        <v xml:space="preserve"> </v>
      </c>
      <c r="I384" s="105"/>
      <c r="J384" s="107"/>
    </row>
    <row r="385" spans="6:10" x14ac:dyDescent="0.25">
      <c r="F385" s="195" t="str">
        <f t="shared" si="15"/>
        <v xml:space="preserve"> </v>
      </c>
      <c r="G385" s="196" t="str">
        <f t="shared" si="16"/>
        <v xml:space="preserve"> </v>
      </c>
      <c r="H385" s="172" t="str">
        <f t="shared" si="17"/>
        <v xml:space="preserve"> </v>
      </c>
      <c r="I385" s="105"/>
      <c r="J385" s="107"/>
    </row>
    <row r="386" spans="6:10" x14ac:dyDescent="0.25">
      <c r="F386" s="195" t="str">
        <f t="shared" si="15"/>
        <v xml:space="preserve"> </v>
      </c>
      <c r="G386" s="196" t="str">
        <f t="shared" si="16"/>
        <v xml:space="preserve"> </v>
      </c>
      <c r="H386" s="172" t="str">
        <f t="shared" si="17"/>
        <v xml:space="preserve"> </v>
      </c>
      <c r="I386" s="105"/>
      <c r="J386" s="107"/>
    </row>
    <row r="387" spans="6:10" x14ac:dyDescent="0.25">
      <c r="F387" s="195" t="str">
        <f t="shared" si="15"/>
        <v xml:space="preserve"> </v>
      </c>
      <c r="G387" s="196" t="str">
        <f t="shared" si="16"/>
        <v xml:space="preserve"> </v>
      </c>
      <c r="H387" s="172" t="str">
        <f t="shared" si="17"/>
        <v xml:space="preserve"> </v>
      </c>
      <c r="I387" s="105"/>
      <c r="J387" s="107"/>
    </row>
    <row r="388" spans="6:10" x14ac:dyDescent="0.25">
      <c r="F388" s="195" t="str">
        <f t="shared" si="15"/>
        <v xml:space="preserve"> </v>
      </c>
      <c r="G388" s="196" t="str">
        <f t="shared" si="16"/>
        <v xml:space="preserve"> </v>
      </c>
      <c r="H388" s="172" t="str">
        <f t="shared" si="17"/>
        <v xml:space="preserve"> </v>
      </c>
      <c r="I388" s="105"/>
      <c r="J388" s="107"/>
    </row>
    <row r="389" spans="6:10" x14ac:dyDescent="0.25">
      <c r="F389" s="195" t="str">
        <f t="shared" si="15"/>
        <v xml:space="preserve"> </v>
      </c>
      <c r="G389" s="196" t="str">
        <f t="shared" si="16"/>
        <v xml:space="preserve"> </v>
      </c>
      <c r="H389" s="172" t="str">
        <f t="shared" si="17"/>
        <v xml:space="preserve"> </v>
      </c>
      <c r="I389" s="105"/>
      <c r="J389" s="107"/>
    </row>
    <row r="390" spans="6:10" x14ac:dyDescent="0.25">
      <c r="F390" s="195" t="str">
        <f t="shared" si="15"/>
        <v xml:space="preserve"> </v>
      </c>
      <c r="G390" s="196" t="str">
        <f t="shared" si="16"/>
        <v xml:space="preserve"> </v>
      </c>
      <c r="H390" s="172" t="str">
        <f t="shared" si="17"/>
        <v xml:space="preserve"> </v>
      </c>
      <c r="I390" s="105"/>
      <c r="J390" s="107"/>
    </row>
    <row r="391" spans="6:10" x14ac:dyDescent="0.25">
      <c r="F391" s="195" t="str">
        <f t="shared" si="15"/>
        <v xml:space="preserve"> </v>
      </c>
      <c r="G391" s="196" t="str">
        <f t="shared" si="16"/>
        <v xml:space="preserve"> </v>
      </c>
      <c r="H391" s="172" t="str">
        <f t="shared" si="17"/>
        <v xml:space="preserve"> </v>
      </c>
      <c r="I391" s="105"/>
      <c r="J391" s="107"/>
    </row>
    <row r="392" spans="6:10" x14ac:dyDescent="0.25">
      <c r="F392" s="195" t="str">
        <f t="shared" si="15"/>
        <v xml:space="preserve"> </v>
      </c>
      <c r="G392" s="196" t="str">
        <f t="shared" si="16"/>
        <v xml:space="preserve"> </v>
      </c>
      <c r="H392" s="172" t="str">
        <f t="shared" si="17"/>
        <v xml:space="preserve"> </v>
      </c>
      <c r="I392" s="105"/>
      <c r="J392" s="107"/>
    </row>
    <row r="393" spans="6:10" x14ac:dyDescent="0.25">
      <c r="F393" s="195" t="str">
        <f t="shared" si="15"/>
        <v xml:space="preserve"> </v>
      </c>
      <c r="G393" s="196" t="str">
        <f t="shared" si="16"/>
        <v xml:space="preserve"> </v>
      </c>
      <c r="H393" s="172" t="str">
        <f t="shared" si="17"/>
        <v xml:space="preserve"> </v>
      </c>
      <c r="I393" s="105"/>
      <c r="J393" s="107"/>
    </row>
    <row r="394" spans="6:10" x14ac:dyDescent="0.25">
      <c r="F394" s="195" t="str">
        <f t="shared" si="15"/>
        <v xml:space="preserve"> </v>
      </c>
      <c r="G394" s="196" t="str">
        <f t="shared" si="16"/>
        <v xml:space="preserve"> </v>
      </c>
      <c r="H394" s="172" t="str">
        <f t="shared" si="17"/>
        <v xml:space="preserve"> </v>
      </c>
      <c r="I394" s="105"/>
      <c r="J394" s="107"/>
    </row>
    <row r="395" spans="6:10" x14ac:dyDescent="0.25">
      <c r="F395" s="195" t="str">
        <f t="shared" ref="F395:F400" si="18">IF(E395-D395=0," ",E395-D395)</f>
        <v xml:space="preserve"> </v>
      </c>
      <c r="G395" s="196" t="str">
        <f t="shared" ref="G395:G400" si="19">IFERROR(E395/D395%," ")</f>
        <v xml:space="preserve"> </v>
      </c>
      <c r="H395" s="172" t="str">
        <f t="shared" ref="H395:H400" si="20">IFERROR(IF(A395=0,IF(ABS(F395)&lt;$H$6," ",IF(F395=0," ",F395))," ")," ")</f>
        <v xml:space="preserve"> </v>
      </c>
      <c r="I395" s="105"/>
      <c r="J395" s="107"/>
    </row>
    <row r="396" spans="6:10" x14ac:dyDescent="0.25">
      <c r="F396" s="195" t="str">
        <f t="shared" si="18"/>
        <v xml:space="preserve"> </v>
      </c>
      <c r="G396" s="196" t="str">
        <f t="shared" si="19"/>
        <v xml:space="preserve"> </v>
      </c>
      <c r="H396" s="172" t="str">
        <f t="shared" si="20"/>
        <v xml:space="preserve"> </v>
      </c>
      <c r="I396" s="105"/>
      <c r="J396" s="107"/>
    </row>
    <row r="397" spans="6:10" x14ac:dyDescent="0.25">
      <c r="F397" s="195" t="str">
        <f t="shared" si="18"/>
        <v xml:space="preserve"> </v>
      </c>
      <c r="G397" s="196" t="str">
        <f t="shared" si="19"/>
        <v xml:space="preserve"> </v>
      </c>
      <c r="H397" s="172" t="str">
        <f t="shared" si="20"/>
        <v xml:space="preserve"> </v>
      </c>
      <c r="I397" s="105"/>
      <c r="J397" s="107"/>
    </row>
    <row r="398" spans="6:10" x14ac:dyDescent="0.25">
      <c r="F398" s="195" t="str">
        <f t="shared" si="18"/>
        <v xml:space="preserve"> </v>
      </c>
      <c r="G398" s="196" t="str">
        <f t="shared" si="19"/>
        <v xml:space="preserve"> </v>
      </c>
      <c r="H398" s="172" t="str">
        <f t="shared" si="20"/>
        <v xml:space="preserve"> </v>
      </c>
      <c r="I398" s="105"/>
      <c r="J398" s="107"/>
    </row>
    <row r="399" spans="6:10" x14ac:dyDescent="0.25">
      <c r="F399" s="195" t="str">
        <f t="shared" si="18"/>
        <v xml:space="preserve"> </v>
      </c>
      <c r="G399" s="196" t="str">
        <f t="shared" si="19"/>
        <v xml:space="preserve"> </v>
      </c>
      <c r="H399" s="172" t="str">
        <f t="shared" si="20"/>
        <v xml:space="preserve"> </v>
      </c>
      <c r="I399" s="105"/>
      <c r="J399" s="107"/>
    </row>
    <row r="400" spans="6:10" x14ac:dyDescent="0.25">
      <c r="F400" s="195" t="str">
        <f t="shared" si="18"/>
        <v xml:space="preserve"> </v>
      </c>
      <c r="G400" s="196" t="str">
        <f t="shared" si="19"/>
        <v xml:space="preserve"> </v>
      </c>
      <c r="H400" s="172" t="str">
        <f t="shared" si="20"/>
        <v xml:space="preserve"> </v>
      </c>
      <c r="I400" s="105"/>
      <c r="J400" s="111" t="s">
        <v>74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o-ENA'!A1" display="KE-Ao-ENA"/>
    <hyperlink ref="K10" location="'KE-Ao-01'!A1" display="'KE-Ao-01"/>
    <hyperlink ref="K11" location="'KE-Ao-02'!A1" display="'KE-Ao-02"/>
    <hyperlink ref="K12" location="'KE-Ao-10-M'!A1" display="'KE-Ao-10-M "/>
    <hyperlink ref="K13" location="'KE-Ao-10-E'!A1" display="KE-Ao-10-E"/>
    <hyperlink ref="K4:K9" location="'KE-Ao-ENA'!A1" display="KE-Ao-ENA"/>
    <hyperlink ref="K4" location="'KE-Ao-AST'!A1" display="KE-Ao-AST"/>
    <hyperlink ref="K5" location="'KE-Ao-EB'!A1" display="KE-Ao-EB"/>
    <hyperlink ref="K6" location="'KE-Ao-AJR'!A1" display="KE-Ao-AJR"/>
    <hyperlink ref="K7" location="'KE-Ao-SZJR'!A1" display="KE-Ao-SZJR"/>
    <hyperlink ref="K8" location="'KE-Ao-ECS'!A1" display="KE-Ao-ECS"/>
    <hyperlink ref="K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91" orientation="landscape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50" max="9" man="1"/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v.1.18.26.0.0#2018-07-05</dc:description>
  <cp:lastPrinted>2017-08-21T14:37:12Z</cp:lastPrinted>
  <dcterms:created xsi:type="dcterms:W3CDTF">2011-02-03T09:55:45Z</dcterms:created>
  <dcterms:modified xsi:type="dcterms:W3CDTF">2018-07-04T09:53:00Z</dcterms:modified>
</cp:coreProperties>
</file>