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KAUDIT\TEV\FEJL\DIGITAUDIT_2023\DKF\2023\2023.... köv másolata\SZERK\AuditIroda munkalapok\Belsőminell\PM Pénzmos_megfék_dok\PM-KV Könyvvizsgáló\"/>
    </mc:Choice>
  </mc:AlternateContent>
  <xr:revisionPtr revIDLastSave="0" documentId="13_ncr:1_{F8D91848-2DA2-45A7-9F05-264DF722BBFB}" xr6:coauthVersionLast="36" xr6:coauthVersionMax="36" xr10:uidLastSave="{00000000-0000-0000-0000-000000000000}"/>
  <bookViews>
    <workbookView xWindow="3732" yWindow="2832" windowWidth="21600" windowHeight="11148" xr2:uid="{00000000-000D-0000-FFFF-FFFF00000000}"/>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'PM-KV-03-12'!$B$13:$L$23</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'PM-KV-03-12'!$B$4:$N$23</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'PM-KV-03-12'!$13:$13</definedName>
    <definedName name="_xlnm.Print_Titles" localSheetId="17">'PM-KV-03-16'!$10:$10</definedName>
    <definedName name="_xlnm.Print_Area" localSheetId="1">'PM-KV-03-00'!$B$3:$W$122</definedName>
    <definedName name="_xlnm.Print_Area" localSheetId="2">'PM-KV-03-01'!$B$3:$I$137</definedName>
    <definedName name="_xlnm.Print_Area" localSheetId="3">'PM-KV-03-02'!$B$4:$L$36</definedName>
    <definedName name="_xlnm.Print_Area" localSheetId="4">'PM-KV-03-03'!$B$4:$E$71</definedName>
    <definedName name="_xlnm.Print_Area" localSheetId="5">'PM-KV-03-04'!$B$4:$L$76</definedName>
    <definedName name="_xlnm.Print_Area" localSheetId="6">'PM-KV-03-05'!$B$4:$L$62</definedName>
    <definedName name="_xlnm.Print_Area" localSheetId="7">'PM-KV-03-06'!$B$4:$E$125</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'PM-KV-03-12'!$B$4:$M$23</definedName>
    <definedName name="_xlnm.Print_Area" localSheetId="14">'PM-KV-03-13'!$B$4:$G$44</definedName>
    <definedName name="_xlnm.Print_Area" localSheetId="15">'PM-KV-03-14'!$B$4:$G$44</definedName>
    <definedName name="_xlnm.Print_Area" localSheetId="16">'PM-KV-03-15'!$B$4:$G$40</definedName>
    <definedName name="_xlnm.Print_Area" localSheetId="17">'PM-KV-03-16'!$B$4:$J$42</definedName>
    <definedName name="_xlnm.Print_Area" localSheetId="0">Tartalom!$B$3:$F$45</definedName>
    <definedName name="qw" localSheetId="1">'PM-KV-03-00'!$B$3:$W$122</definedName>
    <definedName name="rt" localSheetId="4">'PM-KV-03-03'!$B$4:$E$71</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'PM-KV-03-06'!$B$4:$D$125</definedName>
    <definedName name="vb" localSheetId="13">'PM-KV-03-12'!$7:$13</definedName>
    <definedName name="vevok">#REF!</definedName>
    <definedName name="we" localSheetId="2">'PM-KV-03-01'!$B$3:$I$137</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Tartalom!$B$3:$F$45</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6" l="1"/>
  <c r="C5" i="16"/>
  <c r="D118" i="7" l="1"/>
  <c r="C118" i="7"/>
  <c r="C112" i="7" l="1"/>
  <c r="D61" i="4"/>
  <c r="C61" i="4"/>
  <c r="C43" i="19" l="1"/>
  <c r="C6" i="19"/>
  <c r="C5" i="19"/>
  <c r="C39" i="15" l="1"/>
  <c r="C6" i="15"/>
  <c r="C5" i="15"/>
  <c r="C43" i="14"/>
  <c r="C6" i="14"/>
  <c r="C5" i="14"/>
  <c r="C6" i="13"/>
  <c r="C5" i="13"/>
  <c r="C6" i="12"/>
  <c r="C5" i="12"/>
  <c r="C6" i="11"/>
  <c r="C5" i="11"/>
  <c r="I32" i="10"/>
  <c r="C12" i="10"/>
  <c r="C11" i="10"/>
  <c r="C10" i="10"/>
  <c r="G14" i="9"/>
  <c r="G13" i="9"/>
  <c r="C7" i="8"/>
  <c r="C6" i="8"/>
  <c r="C125" i="7"/>
  <c r="B6" i="7"/>
  <c r="B5" i="7"/>
  <c r="C7" i="6"/>
  <c r="C6" i="6"/>
  <c r="C7" i="5"/>
  <c r="C6" i="5"/>
  <c r="C71" i="4"/>
  <c r="B6" i="4"/>
  <c r="B5" i="4"/>
  <c r="H34" i="3"/>
  <c r="F11" i="3"/>
  <c r="F10" i="3"/>
  <c r="J1" i="16" l="1"/>
  <c r="L1" i="12"/>
  <c r="L1" i="11"/>
  <c r="L1" i="10"/>
  <c r="L1" i="9"/>
  <c r="L1" i="8"/>
  <c r="D138" i="7"/>
  <c r="C138" i="7"/>
  <c r="D120" i="7"/>
  <c r="C120" i="7"/>
  <c r="B119" i="7"/>
  <c r="D117" i="7"/>
  <c r="C117" i="7"/>
  <c r="D116" i="7"/>
  <c r="C116" i="7"/>
  <c r="D112" i="7"/>
  <c r="D113" i="7"/>
  <c r="D85" i="7"/>
  <c r="D83" i="7" s="1"/>
  <c r="C85" i="7"/>
  <c r="D63" i="7"/>
  <c r="C63" i="7"/>
  <c r="D29" i="7"/>
  <c r="C29" i="7"/>
  <c r="C27" i="7" s="1"/>
  <c r="D27" i="7" s="1"/>
  <c r="E1" i="7"/>
  <c r="L1" i="6"/>
  <c r="L1" i="5"/>
  <c r="D65" i="4"/>
  <c r="C65" i="4"/>
  <c r="D64" i="4"/>
  <c r="C64" i="4"/>
  <c r="D63" i="4"/>
  <c r="C63" i="4"/>
  <c r="D59" i="4"/>
  <c r="D39" i="4"/>
  <c r="D37" i="4" s="1"/>
  <c r="C39" i="4"/>
  <c r="D25" i="4"/>
  <c r="C25" i="4"/>
  <c r="E1" i="4"/>
  <c r="L1" i="3"/>
  <c r="H1" i="2"/>
  <c r="B76" i="4" l="1"/>
  <c r="B77" i="4" s="1"/>
  <c r="B82" i="4"/>
  <c r="B83" i="4" s="1"/>
  <c r="B130" i="7"/>
  <c r="B131" i="7" s="1"/>
  <c r="B136" i="7"/>
  <c r="B137" i="7" s="1"/>
  <c r="D61" i="7"/>
  <c r="C23" i="4"/>
  <c r="D23" i="4" s="1"/>
  <c r="B133" i="7"/>
  <c r="B134" i="7" s="1"/>
  <c r="B79" i="4"/>
  <c r="B80" i="4" s="1"/>
  <c r="C113" i="7"/>
  <c r="B138" i="7"/>
  <c r="B120" i="7" s="1"/>
  <c r="C110" i="7"/>
  <c r="E131" i="7" l="1"/>
  <c r="E130" i="7"/>
  <c r="B118" i="7" s="1"/>
  <c r="E77" i="4"/>
  <c r="E76" i="4"/>
  <c r="B117" i="7" l="1"/>
  <c r="B122" i="7"/>
  <c r="B121" i="7"/>
  <c r="B67" i="4"/>
  <c r="B66" i="4"/>
  <c r="B64" i="4"/>
  <c r="B116" i="7"/>
  <c r="B63" i="4"/>
  <c r="B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kriszta</author>
  </authors>
  <commentList>
    <comment ref="G13" authorId="0" shapeId="0" xr:uid="{00000000-0006-0000-0D00-000001000000}">
      <text>
        <r>
          <rPr>
            <sz val="9"/>
            <color indexed="81"/>
            <rFont val="Segoe UI"/>
            <family val="2"/>
            <charset val="238"/>
          </rPr>
          <t xml:space="preserve"> - Azonosítási adatlap
 - Tényleges tulajdonosi nyilatkozat
 - Adatváltozás bejelentés
 - Hatósági bejelentés
 - Tényleges tulajdonosi nyilvántartásból lekért adatok "riportja"</t>
        </r>
      </text>
    </comment>
    <comment ref="C23" authorId="0" shapeId="0" xr:uid="{00000000-0006-0000-0D00-00000200000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<sst xmlns="http://schemas.openxmlformats.org/spreadsheetml/2006/main" count="1521" uniqueCount="785">
  <si>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</si>
  <si>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</si>
  <si>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</si>
  <si>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</si>
  <si>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</si>
  <si>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</si>
  <si>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</si>
  <si>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</si>
  <si>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</si>
  <si>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</si>
  <si>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</si>
  <si>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</si>
  <si>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</si>
  <si>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</si>
  <si>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</si>
  <si>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</si>
  <si>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</si>
  <si>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</si>
  <si>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</si>
  <si>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</si>
  <si>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</si>
  <si>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</si>
  <si>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</si>
  <si>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</si>
  <si>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</si>
  <si>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</si>
  <si>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</si>
  <si>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</si>
  <si>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</si>
  <si>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</si>
  <si>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</si>
  <si>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</si>
  <si>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</si>
  <si>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</si>
  <si>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</si>
  <si>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</si>
  <si>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</si>
  <si>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</si>
  <si>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</si>
  <si>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</si>
  <si>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</si>
  <si>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</si>
  <si>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</si>
  <si>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</si>
  <si>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</si>
  <si>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</si>
  <si>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</si>
  <si>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</si>
  <si>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</si>
  <si>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</si>
  <si>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</si>
  <si>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</si>
  <si>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</si>
  <si>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</si>
  <si>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</si>
  <si>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</si>
  <si>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</si>
  <si>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</si>
  <si>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</si>
  <si>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</si>
  <si>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</si>
  <si>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</si>
  <si>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</si>
  <si>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</si>
  <si>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</si>
  <si>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</si>
  <si>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</si>
  <si>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</si>
  <si>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</si>
  <si>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</si>
  <si>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</si>
  <si>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</si>
  <si>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</si>
  <si>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</si>
  <si>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</si>
  <si>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</si>
  <si>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</si>
  <si>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</si>
  <si>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</si>
  <si>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</si>
  <si>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</si>
  <si>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</si>
  <si>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</si>
  <si>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</si>
  <si>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</si>
  <si>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</si>
  <si>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</si>
  <si>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</si>
  <si>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</si>
  <si>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</si>
  <si>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</si>
  <si>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</si>
  <si>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</si>
  <si>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</si>
  <si>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</si>
  <si>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</si>
  <si>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</si>
  <si>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</si>
  <si>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</si>
  <si>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</si>
  <si>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</si>
  <si>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</si>
  <si>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</si>
  <si>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</si>
  <si>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</si>
  <si>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</si>
  <si>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</si>
  <si>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</si>
  <si>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</si>
  <si>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</si>
  <si>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</si>
  <si>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</si>
  <si>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</si>
  <si>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</si>
  <si>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</si>
  <si>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</si>
  <si>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</si>
  <si>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</si>
  <si>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</si>
  <si>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</si>
  <si>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</si>
  <si>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</si>
  <si>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</si>
  <si>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</si>
  <si>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</si>
  <si>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</si>
  <si>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</si>
  <si>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</si>
  <si>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</si>
  <si>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</si>
  <si>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</si>
  <si>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</si>
  <si>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</si>
  <si>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</si>
  <si>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</si>
  <si>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</si>
  <si>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</si>
  <si>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</si>
  <si>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</si>
  <si>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</si>
  <si>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</si>
  <si>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</si>
  <si>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</si>
  <si>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</si>
  <si>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</si>
  <si>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</si>
  <si>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</si>
  <si>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</si>
  <si>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</si>
  <si>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</si>
  <si>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</si>
  <si>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</si>
  <si>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</si>
  <si>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</si>
  <si>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</si>
  <si>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</si>
  <si>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</si>
  <si>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</si>
  <si>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</si>
  <si>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</si>
  <si>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</si>
  <si>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</si>
  <si>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</si>
  <si>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</si>
  <si>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</si>
  <si>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</si>
  <si>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</si>
  <si>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</si>
  <si>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</si>
  <si>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</si>
  <si>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</si>
  <si>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</si>
  <si>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</si>
  <si>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</si>
  <si>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</si>
  <si>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</si>
  <si>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</si>
  <si>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</si>
  <si>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</si>
  <si>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</si>
  <si>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</si>
  <si>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</si>
  <si>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</si>
  <si>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</si>
  <si>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</si>
  <si>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</si>
  <si>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</si>
  <si>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</si>
  <si>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</si>
  <si>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</si>
  <si>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</si>
  <si>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</si>
  <si>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</si>
  <si>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</si>
  <si>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</si>
  <si>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</si>
  <si>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</si>
  <si>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</si>
  <si>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</si>
  <si>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</si>
  <si>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</si>
  <si>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</si>
  <si>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</si>
  <si>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</si>
  <si>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</si>
  <si>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</si>
  <si>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</si>
  <si>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</si>
  <si>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</si>
  <si>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</si>
  <si>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</si>
  <si>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</si>
  <si>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</si>
  <si>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</si>
  <si>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</si>
  <si>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</si>
  <si>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</si>
  <si>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</si>
  <si>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</si>
  <si>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</si>
  <si>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</si>
  <si>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</si>
  <si>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</si>
  <si>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</si>
  <si>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</si>
  <si>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</si>
  <si>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</si>
  <si>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</si>
  <si>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</si>
  <si>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</si>
  <si>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</si>
  <si>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</si>
  <si>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</si>
  <si>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</si>
  <si>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</si>
  <si>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</si>
  <si>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</si>
  <si>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</si>
  <si>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</si>
  <si>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</si>
  <si>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</si>
  <si>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</si>
  <si>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</si>
  <si>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</si>
  <si>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</si>
  <si>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</si>
  <si>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</si>
  <si>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</si>
  <si>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</si>
  <si>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</si>
  <si>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</si>
  <si>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</si>
  <si>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</si>
  <si>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</si>
  <si>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</si>
  <si>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</si>
  <si>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</si>
  <si>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</si>
  <si>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</si>
  <si>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</si>
  <si>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</si>
  <si>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</si>
  <si>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</si>
  <si>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</si>
  <si>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</si>
  <si>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</si>
  <si>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</si>
  <si>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</si>
  <si>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</si>
  <si>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</si>
  <si>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</si>
  <si>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</si>
  <si>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</si>
  <si>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</si>
  <si>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</si>
  <si>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</si>
  <si>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</si>
  <si>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</si>
  <si>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</si>
  <si>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</si>
  <si>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</si>
  <si>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</si>
  <si>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</si>
  <si>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</si>
  <si>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</si>
  <si>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</si>
  <si>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</si>
  <si>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3. Ésszerűtlen végleges pénzeszköz átvétel</t>
  </si>
  <si>
    <t>4. Ésszerűtlen tagi kölcsönök felvétele</t>
  </si>
  <si>
    <t xml:space="preserve">5. Kötelezettségről a jogosult az ügyfél javára egyoldalúan lemond </t>
  </si>
  <si>
    <t>6. Pénz átfolyatás</t>
  </si>
  <si>
    <t>7. Ésszerűen nem indokolható tőkeműveletek</t>
  </si>
  <si>
    <t>8. Szokatlan és indokolatlan nagy összegű készpénzbevételek</t>
  </si>
  <si>
    <t>9. Leltári többletek</t>
  </si>
  <si>
    <t>Egyéb (járulékos) körülmények, melyek a pénzmosás megtörténtének lehetőségét erősíthetik:</t>
  </si>
  <si>
    <t>10. Cégvezetés körülményei</t>
  </si>
  <si>
    <t>11. Székhely nélküli tevékenység</t>
  </si>
  <si>
    <t>12. Tulajdonosváltás</t>
  </si>
  <si>
    <t>13. Szokatlan tőkeműveletek</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</si>
  <si>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</si>
  <si>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</si>
  <si>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</si>
  <si>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</si>
  <si>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</si>
  <si>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</si>
  <si>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</si>
  <si>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</si>
  <si>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</si>
  <si>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</si>
  <si>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</si>
  <si>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</si>
  <si>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</si>
  <si>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</si>
  <si>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</si>
  <si>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</si>
  <si>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</si>
  <si>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</si>
  <si>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</si>
  <si>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</si>
  <si>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</si>
  <si>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</si>
  <si>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</si>
  <si>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</si>
  <si>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</si>
  <si>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</si>
  <si>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</si>
  <si>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</si>
  <si>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</si>
  <si>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</si>
  <si>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</si>
  <si>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</si>
  <si>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</si>
  <si>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</si>
  <si>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</si>
  <si>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</si>
  <si>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</si>
  <si>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</si>
  <si>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</si>
  <si>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</si>
  <si>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</si>
  <si>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</si>
  <si>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</si>
  <si>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</si>
  <si>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</si>
  <si>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</si>
  <si>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</si>
  <si>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</si>
  <si>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</si>
  <si>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</si>
  <si>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</si>
  <si>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</si>
  <si>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</si>
  <si>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</si>
  <si>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</si>
  <si>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</si>
  <si>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</si>
  <si>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</si>
  <si>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</si>
  <si>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</si>
  <si>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</si>
  <si>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</si>
  <si>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</si>
  <si>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</si>
  <si>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</si>
  <si>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</si>
  <si>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</si>
  <si>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</si>
  <si>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</si>
  <si>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</si>
  <si>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</si>
  <si>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</si>
  <si>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</si>
  <si>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</si>
  <si>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</si>
  <si>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</si>
  <si>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</si>
  <si>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</si>
  <si>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</si>
  <si>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</si>
  <si>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</si>
  <si>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</si>
  <si>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</si>
  <si>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</si>
  <si>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</si>
  <si>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</si>
  <si>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</si>
  <si>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</si>
  <si>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</si>
  <si>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</si>
  <si>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</si>
  <si>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</si>
  <si>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</si>
  <si>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</si>
  <si>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</si>
  <si>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</si>
  <si>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</si>
  <si>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</si>
  <si>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</si>
  <si>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</si>
  <si>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</si>
  <si>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</si>
  <si>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</si>
  <si>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</si>
  <si>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</si>
  <si>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</si>
  <si>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</si>
  <si>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</si>
  <si>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</si>
  <si>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</si>
  <si>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</si>
  <si>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</si>
  <si>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</si>
  <si>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</si>
  <si>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</si>
  <si>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</si>
  <si>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</si>
  <si>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</si>
  <si>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</si>
  <si>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</si>
  <si>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</si>
  <si>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</si>
  <si>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</si>
  <si>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</si>
  <si>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</si>
  <si>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</si>
  <si>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</si>
  <si>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</si>
  <si>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</si>
  <si>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</si>
  <si>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</si>
  <si>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</si>
  <si>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</si>
  <si>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</si>
  <si>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</si>
  <si>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</si>
  <si>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</si>
  <si>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</si>
  <si>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</si>
  <si>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</si>
  <si>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</si>
  <si>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</si>
  <si>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</si>
  <si>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</si>
  <si>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</si>
  <si>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</si>
  <si>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</si>
  <si>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</si>
  <si>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</si>
  <si>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</si>
  <si>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</si>
  <si>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</si>
  <si>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</si>
  <si>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</si>
  <si>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</si>
  <si>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</si>
  <si>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</si>
  <si>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</si>
  <si>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</si>
  <si>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</si>
  <si>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</si>
  <si>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</si>
  <si>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</si>
  <si>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</si>
  <si>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</si>
  <si>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</si>
  <si>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</si>
  <si>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</si>
  <si>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</si>
  <si>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</si>
  <si>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</si>
  <si>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</si>
  <si>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</si>
  <si>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</si>
  <si>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</si>
  <si>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</si>
  <si>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</si>
  <si>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</si>
  <si>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</si>
  <si>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</si>
  <si>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</si>
  <si>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</si>
  <si>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</si>
  <si>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</si>
  <si>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</si>
  <si>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</si>
  <si>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</si>
  <si>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</si>
  <si>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</si>
  <si>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</si>
  <si>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</si>
  <si>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</si>
  <si>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</si>
  <si>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</si>
  <si>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</si>
  <si>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</si>
  <si>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</si>
  <si>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</si>
  <si>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</si>
  <si>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</si>
  <si>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</si>
  <si>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</si>
  <si>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</si>
  <si>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</si>
  <si>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</si>
  <si>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</si>
  <si>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</si>
  <si>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</si>
  <si>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</si>
  <si>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</si>
  <si>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</si>
  <si>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</si>
  <si>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</si>
  <si>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</si>
  <si>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</si>
  <si>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</si>
  <si>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</si>
  <si>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</si>
  <si>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</si>
  <si>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</si>
  <si>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</si>
  <si>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</si>
  <si>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</si>
  <si>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</si>
  <si>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</si>
  <si>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</si>
  <si>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</si>
  <si>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</si>
  <si>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</si>
  <si>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</si>
  <si>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</si>
  <si>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</si>
  <si>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</si>
  <si>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</si>
  <si>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</si>
  <si>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</si>
  <si>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</si>
  <si>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</si>
  <si>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</si>
  <si>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</si>
  <si>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</si>
  <si>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</si>
  <si>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</si>
  <si>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</si>
  <si>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</si>
  <si>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</si>
  <si>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</si>
  <si>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</si>
  <si>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</si>
  <si>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</si>
  <si>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</si>
  <si>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</si>
  <si>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</si>
  <si>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</si>
  <si>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</si>
  <si>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</si>
  <si>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</si>
  <si>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</si>
  <si>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</si>
  <si>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</si>
  <si>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</si>
  <si>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</si>
  <si>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</si>
  <si>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</si>
  <si>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</si>
  <si>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</si>
  <si>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</si>
  <si>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</si>
  <si>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</si>
  <si>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</si>
  <si>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</si>
  <si>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</si>
  <si>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</si>
  <si>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</si>
  <si>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</si>
  <si>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</si>
  <si>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</si>
  <si>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</si>
  <si>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</si>
  <si>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</si>
  <si>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</si>
  <si>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</si>
  <si>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</si>
  <si>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</si>
  <si>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</si>
  <si>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</si>
  <si>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</si>
  <si>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</si>
  <si>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</si>
  <si>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</si>
  <si>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</si>
  <si>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</si>
  <si>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</si>
  <si>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</si>
  <si>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</si>
  <si>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</si>
  <si>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</si>
  <si>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</si>
  <si>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</si>
  <si>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</si>
  <si>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</si>
  <si>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</si>
  <si>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</si>
  <si>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</si>
  <si>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</si>
  <si>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</si>
  <si>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</si>
  <si>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</si>
  <si>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Cégkivonat
Adatváltozást bejelentő nyil.,
(Ügyféldossziéban lefűzve, szkennelve, csatolás útvonala)</t>
  </si>
  <si>
    <t>Azonosítási adatlap, Szerződés/Szerződésmódosítás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</si>
  <si>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</si>
  <si>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</si>
  <si>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</si>
  <si>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</si>
  <si>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</si>
  <si>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</si>
  <si>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</si>
  <si>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</si>
  <si>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</si>
  <si>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Ügyfél Képviselő(i)</t>
  </si>
  <si>
    <t>Ügyfél Tgaja(i)</t>
  </si>
  <si>
    <t>Talált ügyfél(ek):</t>
  </si>
  <si>
    <t>…………………………………………………………...……………………</t>
  </si>
  <si>
    <t xml:space="preserve">Vizsgálat tárgya: Teljes ügyfélállomány </t>
  </si>
  <si>
    <t>https://fatf.mkvk.hu/</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</si>
  <si>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</si>
  <si>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</si>
  <si>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</si>
  <si>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</si>
  <si>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</si>
  <si>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t xml:space="preserve">      (hely, idő, mód)</t>
  </si>
  <si>
    <t xml:space="preserve">      (átlagos, magas vagy alacsony)</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</si>
  <si>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</si>
  <si>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</si>
  <si>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t>Egységes szabályzat 46-56. pont</t>
  </si>
  <si>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</si>
  <si>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</si>
  <si>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</si>
  <si>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</si>
  <si>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</si>
  <si>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</si>
  <si>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</si>
  <si>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</si>
  <si>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</si>
  <si>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</si>
  <si>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</si>
  <si>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t>AuditDok (KE-09)</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</si>
  <si>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</si>
  <si>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</si>
  <si>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</si>
  <si>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</si>
  <si>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</si>
  <si>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</si>
  <si>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</si>
  <si>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</si>
  <si>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 xml:space="preserve">o Szűrő-monitoring az ügyfél adataiban (képviselő / tag személyében) bekövetkezett változáskor; </t>
  </si>
  <si>
    <t>AuditDok (N-04)</t>
  </si>
  <si>
    <t>AuditIroda</t>
  </si>
  <si>
    <t>AuditDok (N-03)</t>
  </si>
  <si>
    <t>AuditDok (N-03,
N-04)</t>
  </si>
  <si>
    <r>
      <t xml:space="preserve">A fenti jogszabályi változások miatt a Magyar Könyvvizsgálói Kamara Elnöksége megtárgyalta és </t>
    </r>
    <r>
      <rPr>
        <b/>
        <sz val="10"/>
        <color theme="1"/>
        <rFont val="Arial Narrow"/>
        <family val="2"/>
        <charset val="238"/>
      </rPr>
      <t>2021. június 25-i hatályba léptetéssel elfogadta a</t>
    </r>
    <r>
      <rPr>
        <sz val="10"/>
        <color theme="1"/>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</si>
  <si>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1"/>
        <rFont val="Arial Narrow"/>
        <family val="2"/>
        <charset val="238"/>
      </rPr>
      <t>2021. augusztus 20. napjáig kötelesek átdolgozni</t>
    </r>
    <r>
      <rPr>
        <sz val="10"/>
        <color theme="1"/>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</si>
  <si>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1"/>
        <rFont val="Arial Narrow"/>
        <family val="2"/>
        <charset val="238"/>
      </rPr>
      <t xml:space="preserve">2021. május 22-e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1"/>
        <rFont val="Arial Narrow"/>
        <family val="2"/>
        <charset val="238"/>
      </rPr>
      <t xml:space="preserve">
A</t>
    </r>
    <r>
      <rPr>
        <b/>
        <sz val="10"/>
        <color theme="1"/>
        <rFont val="Arial Narrow"/>
        <family val="2"/>
        <charset val="238"/>
      </rPr>
      <t xml:space="preserve"> kamara területi szervezetének elnöksége</t>
    </r>
    <r>
      <rPr>
        <sz val="10"/>
        <color theme="1"/>
        <rFont val="Arial Narrow"/>
        <family val="2"/>
        <charset val="238"/>
      </rPr>
      <t xml:space="preserve"> a megküldött belső szabályzatot (szabályzatokat) a Pmt., a Kit. valamint a kamara alapszabálya 381. pont k) alpontja alapján </t>
    </r>
    <r>
      <rPr>
        <b/>
        <sz val="10"/>
        <color theme="1"/>
        <rFont val="Arial Narrow"/>
        <family val="2"/>
        <charset val="238"/>
      </rPr>
      <t>jóváhagyja</t>
    </r>
    <r>
      <rPr>
        <sz val="10"/>
        <color theme="1"/>
        <rFont val="Arial Narrow"/>
        <family val="2"/>
        <charset val="238"/>
      </rPr>
      <t xml:space="preserve">, ha az(ok) tartalmazza (tartalmazzák) a Pmt., a Kit, a vonatkozó rendeletek, valamint a kamarai útmutatóban foglaltakat és a jogszabállyal nem ellentétes(ek).
</t>
    </r>
    <r>
      <rPr>
        <b/>
        <sz val="10"/>
        <color theme="1"/>
        <rFont val="Arial Narrow"/>
        <family val="2"/>
        <charset val="238"/>
      </rPr>
      <t>Ha a szolgáltató a kamarai útmutatóban rögzített mintaszabályzat szövegével megegyező tartalmú belső szabályzatot léptet életbe</t>
    </r>
    <r>
      <rPr>
        <sz val="10"/>
        <color theme="1"/>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</si>
  <si>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2021…….</t>
  </si>
  <si>
    <t>Kockázatértékelés (alacsony/normál/magas kockázati kategóriába sorolás) üzleti kapcsolat létesítésekor (Egységes szabályzat 45. pont)</t>
  </si>
  <si>
    <t>Ügyfél-átvilágítás (Egységes szabályzat 6-28.pont. és 45-55. pontja)</t>
  </si>
  <si>
    <t>Kijelölt személy bejelentése (Egységes szabályzat 58. pont és 75.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</si>
  <si>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</si>
  <si>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</si>
  <si>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VPOP_KSZ17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</si>
  <si>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Bejelentési kötelezettség (Egységes szabályzat 56-57. pont)</t>
  </si>
  <si>
    <t>Bejelentés hatóság felé (Egységes szabályzat 60. pont)</t>
  </si>
  <si>
    <t>Felelős vezető kijelölése (Egységes szabályzat 65. pont)</t>
  </si>
  <si>
    <t>Speciális képzési program  (Egységes szabályzat 63-67. pont)</t>
  </si>
  <si>
    <t>Adatok nyilvántartásba vétele (Egységes szabályzat 77-85. pont)</t>
  </si>
  <si>
    <r>
      <t xml:space="preserve">A szolgáltató köteles visszakereshető és ellenőrizhető módon nyilvántartást vezetni </t>
    </r>
    <r>
      <rPr>
        <b/>
        <sz val="10"/>
        <color indexed="8"/>
        <rFont val="Arial Narrow"/>
        <family val="2"/>
        <charset val="238"/>
      </rPr>
      <t>a Pmt-ben, valamint az annak felhatalmazásán alapuló jogszabályban foglalt kötelezettség teljesítése során birtokába jutott adatokról, okiratokról, valamint azok másolatáról</t>
    </r>
    <r>
      <rPr>
        <sz val="10"/>
        <color indexed="8"/>
        <rFont val="Arial Narrow"/>
        <family val="2"/>
        <charset val="238"/>
      </rPr>
      <t xml:space="preserve"> és azokat az üzleti kapcsolat megszűnésétől számított 8 évi megőrizni.</t>
    </r>
  </si>
  <si>
    <t>Szűrő-monitoring (Kit.) (Egységes szabályzat 68-73. pont)</t>
  </si>
  <si>
    <t>Bejelentés hatóság felé (Egységes szabályzat 74. pont)</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</si>
  <si>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</si>
  <si>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</si>
  <si>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A szolgáltató a  Kkt. 45. § (1) bekezdése alapján köteles minden könyvvizsgálati megbízásáról írásbeli szerződést (továbbiakban: szerződés) kötni és a szerződés megkötésekor az ügyfél azonosítását elvégezni.</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</si>
  <si>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</si>
  <si>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Egységes szabályzat 45-55. pont</t>
  </si>
  <si>
    <t>Egységes szabályzat 46. pontjában meghatározott szervezet:</t>
  </si>
  <si>
    <t>Az Egységes szabályzat 49. pontjában meghatározott körülmények</t>
  </si>
  <si>
    <t>Az üzleti kapcsolat létesítésekor: (MKVK 2021.06.25-én kiadott Útmutató 1. sz. melléklet 1. pont, Egységes szabályzat 45. pont):</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</si>
  <si>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</si>
  <si>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g) az ügyfél az Afad-törvény alapján „megbízhatatlan” minősítésű tényleges tulajdonosi adatokkal rendelkező adatszolgáltatónak minősül. (Afad tv. 13.§ (1)- 2022.07.01-től hatályos)</t>
  </si>
  <si>
    <t>2. Az üzleti kapcsolat fennállása során:(MKVK 2021.06.25-én kiadott Útmutató 1. sz. melléklet 2. pont)</t>
  </si>
  <si>
    <t xml:space="preserve">f) előzőeken túlmenően az útmutató 1. számú mellékletének 1. pontja szerinti kockázati tényező merül fel. </t>
  </si>
  <si>
    <t>f) előzőeken túlmenően az útmutató 1. számú mellékletének 1. pontja szerinti kockázati tényező merül fel. (lsd. II. pont)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</si>
  <si>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</si>
  <si>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 - A 2. pontban rögzítettek alapján nyert eredmény mentése, és csatolása az ügyfél-dosszié(k)ban, vagy külön nyilvántartásban.</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</si>
  <si>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</si>
  <si>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</si>
  <si>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</si>
  <si>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</si>
  <si>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</si>
  <si>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</si>
  <si>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</si>
  <si>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</si>
  <si>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</si>
  <si>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</si>
  <si>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</si>
  <si>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Azonosítási adatlap, Adatváltozást bejelentő nyil., Személyazonosító igazolvány(ok) másolata, lakcímkártya címet tartalmazó oldalának másolata
(Ügyféldossziéban lefűzve, szkennelve, csatolás útvonala)</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</si>
  <si>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</si>
  <si>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</si>
  <si>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</si>
  <si>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</si>
  <si>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</si>
  <si>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</si>
  <si>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</si>
  <si>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</si>
  <si>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Monitoring: az üzleti kapcsolat folyamatos figyelemmel kísérése kockázatérzékenységi alapon (Egységes szabályzat 29-30. pont, 54-55. pont)</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</si>
  <si>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</si>
  <si>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Tényleges tulajdonosi nyilatkozat
Személyazonosító igazolvány(ok) másolata (hozzájárulással)
Adatváltozást bejelentő nyil.,
NAV Tényleges Tulajdonosi adatbázisából lekért adatok "riportja"
(Ügyféldossziéban lefűzve, szkennelve, csatolás útvonalal)</t>
  </si>
  <si>
    <r>
      <t xml:space="preserve">80. A könyvvizsgáló szolgáltató - az általa vezetett nyilvántartásban – a Pmt-ben, valamint az annak felhatalmazásán alapuló jogszabályban foglalt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</si>
  <si>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a 78-80. pont szerinti adatokat, okiratot, illetve azok másolatát a kezelési, valamint a megőrzési határidőt követően haladéktalanul köteles törölni, illetve megsemmisíteni.</t>
  </si>
  <si>
    <t>82. A Pmt-ben, valamint az annak felhatalmazásán alapuló jogszabályban foglalt kötelezettség teljesítése során megismert személyes adatokat a könyvvizsgáló szolgáltató, a tevékenység ellátásában közreműködő vezetője, segítő családtagja és foglalkoztatottja – ideértve a pénzeszköz és vagyon forrására vonatkozó információkat –  kizárólag a pénzmosás és terrorizmus finanszírozása megelőzése és megakadályozása érdekében végrehajtandó feladatok céljából, az azok ellátásához szükséges mértékben ismerheti meg és kezelheti.</t>
  </si>
  <si>
    <t>83.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</si>
  <si>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84. Az adatváltozás, módosulás miatt változott adatok esetén a régi adatokat oly módon kell megőrizni, hogy abból egyértelműen megállapíthatók legyenek a régi, már nem hatályos adatok, valamint az adatmódosítások dátumai.</t>
  </si>
  <si>
    <t>Egységes szabályzat 77-84 pont.</t>
  </si>
  <si>
    <t>79. A könyvvizsgáló szolgáltató – az általa vezetett nyilvántartásban – a Pmt-ben, valamint az annak felhatalmazásán alapuló jogszabályban foglalt kötelezettség teljesítése során birtokába jutott személyes adatnak nem minősülő adatokat, beleértve az elektronikus azonosítás során birtokába jutott adatokat is, valamint minden egyéb, az üzleti kapcsolattal összefüggésben keletkezett adatot, okiratot, illetve azok másolatát az üzleti kapcsolat megszűnésétől számított nyolc évig köteles megőrizni</t>
  </si>
  <si>
    <t>78. A könyvvizsgáló szolgáltató a Pmt-ben, valamint az annak felhatalmazásán alapuló jogszabályban foglalt kötelezettség teljesítése során birtokába jutott személyes adatokat az üzleti kapcsolat megszűnésétől számított nyolc évig jogosult kezelni</t>
  </si>
  <si>
    <t>77. A könyvvizsgáló szolgáltató köteles visszakereshető és ellenőrizhető módon nyilvántartást vezetni
       a) az ügyfél-átvilágítás során birtokába jutott adatokról, okiratokról, valamint azok másolatáról,
       b) a bejelentésről,
       c) a pénzügyi információs egységként működő hatóság megkeresése alapján nyújtott adatszolgáltatások teljesítését igazoló iratokról.</t>
  </si>
  <si>
    <t>85. A könyvvizsgáló szolgáltatónak biztosítania kell, hogy az elektronikusan, illetve a papír alapon őrzött adatokhoz jogosulatlan személy ne férhessen hozzá.</t>
  </si>
  <si>
    <t>Adatrögzítés időpontja</t>
  </si>
  <si>
    <t>(Egységes szabályzat XII. Fejezet)</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</si>
  <si>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</si>
  <si>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</si>
  <si>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(Egységes szabályzat XI. Fejezet 73 pont)</t>
  </si>
  <si>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</si>
  <si>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</si>
  <si>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</si>
  <si>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t>(Az ügyfél tényleges tulajdonosa kiemelt közszerepelő vagyonnyilatkozat bekérése szükséges)</t>
  </si>
  <si>
    <t>(Egyszerűsített ügyfél-átvilágítás esetén minimum rögzítendő adatok:  1/a), 1/c), 1/f), 1/g), 2/a), 2/b), 2/f), 3. pontok + Adatkezelési nyilatkozat))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</si>
  <si>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</si>
  <si>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</si>
  <si>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PM-KV-03-06'!B145</t>
  </si>
  <si>
    <t>PM-KV-03-06'!B147</t>
  </si>
  <si>
    <t>PM-KV-03-06'!B149</t>
  </si>
  <si>
    <t>PM-KV-03-06'!B151</t>
  </si>
  <si>
    <t>PM-KV-03-06'!B153</t>
  </si>
  <si>
    <t>PM-KV-03-06'!B155</t>
  </si>
  <si>
    <t>PM-KV-03-06'!B157</t>
  </si>
  <si>
    <t>PM-KV-03-06'!B159</t>
  </si>
  <si>
    <t>PM-KV-03-06'!B161</t>
  </si>
  <si>
    <t>PM-KV-03-06'!B163</t>
  </si>
  <si>
    <t>PM-KV-03-06'!B165</t>
  </si>
  <si>
    <t>PM-KV-03-06'!B167</t>
  </si>
  <si>
    <t>PM-KV-03-06'!B169</t>
  </si>
  <si>
    <t>A bejelentés az Általános Nyomtatványkitöltő (ÁNYK) keretrendszerben kitölthető VPOP_PMT17 elnevezésű nyomtatvánnyal teljesíthető.</t>
  </si>
  <si>
    <r>
      <t>Bejelentés a hatóság felé (Pmt.)
(</t>
    </r>
    <r>
      <rPr>
        <sz val="9"/>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</si>
  <si>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</si>
  <si>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VPOP_KSZ17 A Pmt. és a Kit. szerinti Kijelölt Személy tájékoztatásról szóló nyomtatvány</t>
  </si>
  <si>
    <r>
      <t xml:space="preserve">Kijelölt személy bejelentése
</t>
    </r>
    <r>
      <rPr>
        <sz val="9"/>
        <rFont val="Arial Narrow"/>
        <family val="2"/>
        <charset val="238"/>
      </rPr>
      <t>(Nyomtatványkitöltő (ÁNYK) keretrendszerben kitölthető VPOP_KSZ17 elnevezésű nyomtatvány)</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</si>
  <si>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0"/>
        <color indexed="8"/>
        <rFont val="Arial Narrow"/>
        <family val="2"/>
        <charset val="238"/>
      </rPr>
      <t>(alkalmazandó 2021.06.25-tól életbe léptetett kamarai útmutatónak megfelelően 2021.08.20-ig hatályba léptetett Egységes szabályzat alapján)</t>
    </r>
  </si>
  <si>
    <r>
      <t>AuditIroda/Munkalapok/PM Pénzmos_megfék_dok/PM-KV Könyvvizsgáló_210820-tol/</t>
    </r>
    <r>
      <rPr>
        <b/>
        <sz val="11"/>
        <color theme="8" tint="-0.249977111117893"/>
        <rFont val="Arial Narrow"/>
        <family val="2"/>
        <charset val="238"/>
      </rPr>
      <t>PM-KV-01_MKVK_utm2_mell_210625.docx</t>
    </r>
  </si>
  <si>
    <r>
      <t>AuditIroda/Munkalapok/PM Pénzmos_megfék_dok/PM-KV Könyvvizsgáló_210820-tol/</t>
    </r>
    <r>
      <rPr>
        <b/>
        <sz val="11"/>
        <color theme="8" tint="-0.249977111117893"/>
        <rFont val="Arial Narrow"/>
        <family val="2"/>
        <charset val="238"/>
      </rPr>
      <t>PM-KV-02_Pmt-Kit-belsoszab_210820.docx</t>
    </r>
  </si>
  <si>
    <r>
      <t>AuditIroda/Munkalapok/PM Pénzmos_megfék_dok/PM-KV Könyvvizsgáló_210820-tol/</t>
    </r>
    <r>
      <rPr>
        <b/>
        <sz val="11"/>
        <color rgb="FF00B050"/>
        <rFont val="Arial Narrow"/>
        <family val="2"/>
        <charset val="238"/>
      </rPr>
      <t>PM-KV-03_Vagyonf_nyilat_MKVK_210319.xlsx</t>
    </r>
  </si>
  <si>
    <t>KE-09_Pmt_Kit_nyilatkozatok_210820-tol</t>
  </si>
  <si>
    <t>N-03_Kit_monitoring_210820-tol</t>
  </si>
  <si>
    <t>N-04_Pmt_monitoring_210820-tol</t>
  </si>
  <si>
    <t>AuditDok (KE-09)
AuditDok (N-04)</t>
  </si>
  <si>
    <t>https://nav.gov.hu/penzmosas</t>
  </si>
  <si>
    <t>MKVK: Tajekoztato-tenyleges-tulajdonosi-nyilvantartashoz-valo-hozzaferes-igenyleserol</t>
  </si>
  <si>
    <t>https://kny.nav.gov.hu</t>
  </si>
  <si>
    <t xml:space="preserve">Bejelentési kötelezettség a NAV Pénzmosás és Terrorizmusfinanszírozás Elleni Iroda (NAV PEI) részére </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</si>
  <si>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</si>
  <si>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</si>
  <si>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</si>
  <si>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(ÁNYK) TTNYELT</t>
  </si>
  <si>
    <t>NAV Központi Nyilvántartás (Tényleges Tulajdonosi Nyilvántartás - adategyeztetés)</t>
  </si>
  <si>
    <t>Központi nyilvántartásban szereplő adat(októl) való eltérés bejelentése</t>
  </si>
  <si>
    <t>Adatváltozás-bejelentési kötelezettség</t>
  </si>
  <si>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PM-KV-03-03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</si>
  <si>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PM-KV-03-04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</si>
  <si>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PM-KV-03-05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</si>
  <si>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indexed="10"/>
        <rFont val="Arial Narrow"/>
        <family val="2"/>
        <charset val="238"/>
      </rPr>
      <t xml:space="preserve"> </t>
    </r>
    <r>
      <rPr>
        <sz val="9"/>
        <rFont val="Arial Narrow"/>
        <family val="2"/>
        <charset val="238"/>
      </rPr>
      <t>PM-KV-03-06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</si>
  <si>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rgb="FF00B050"/>
        <rFont val="Arial Narrow"/>
        <family val="2"/>
        <charset val="238"/>
      </rPr>
      <t xml:space="preserve"> </t>
    </r>
    <r>
      <rPr>
        <sz val="9"/>
        <rFont val="Arial Narrow"/>
        <family val="2"/>
        <charset val="238"/>
      </rPr>
      <t>PM-KV-03-07 munkalapja</t>
    </r>
  </si>
  <si>
    <r>
      <t>KITÖLTENDŐ a tartalmilag azonos: AuditDok\K Könyvvizsgálat végreh\5. KM Munkaprogram végrehajtása\8. N Nyomonkövetés, monitoring\4</t>
    </r>
    <r>
      <rPr>
        <b/>
        <sz val="9"/>
        <color rgb="FF008000"/>
        <rFont val="Arial Narrow"/>
        <family val="2"/>
        <charset val="238"/>
      </rPr>
      <t>. N-04 Pmt monitoring\N-04_Pmt_monitoring_210820-tol.xlsx -</t>
    </r>
    <r>
      <rPr>
        <b/>
        <sz val="9"/>
        <color rgb="FF00B050"/>
        <rFont val="Arial Narrow"/>
        <family val="2"/>
        <charset val="238"/>
      </rPr>
      <t xml:space="preserve"> </t>
    </r>
    <r>
      <rPr>
        <sz val="9"/>
        <rFont val="Arial Narrow"/>
        <family val="2"/>
        <charset val="238"/>
      </rPr>
      <t>PM-KV-03-08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</si>
  <si>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 xml:space="preserve"> PM-KV-03-13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</si>
  <si>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rgb="FF00B050"/>
        <rFont val="Arial Narrow"/>
        <family val="2"/>
        <charset val="238"/>
      </rPr>
      <t xml:space="preserve">  </t>
    </r>
    <r>
      <rPr>
        <sz val="9"/>
        <rFont val="Arial Narrow"/>
        <family val="2"/>
        <charset val="238"/>
      </rPr>
      <t>PM-KV-03-14 munkalapja</t>
    </r>
  </si>
  <si>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</si>
  <si>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</si>
  <si>
    <t>https://mkvk.hu/hu/szabalyozas/szabalyzatok/penzmosas-elleni-tevekenyseggel-kapcsolatos-kamarai-szabalyozas/FATF_ellenorzes_20181011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</si>
</sst>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12"/>
      <color indexed="62"/>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i/>
      <sz val="10"/>
      <color theme="1"/>
      <name val="Arial Narrow"/>
      <family val="2"/>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sz val="11"/>
      <color theme="8" tint="-0.249977111117893"/>
      <name val="Arial Narrow"/>
      <family val="2"/>
      <charset val="238"/>
    </font>
    <font>
      <i/>
      <sz val="10"/>
      <color rgb="FFFF0000"/>
      <name val="Times New Roman"/>
      <family val="1"/>
      <charset val="238"/>
    </font>
    <font>
      <sz val="8"/>
      <name val="Arial Narrow"/>
      <family val="2"/>
      <charset val="238"/>
    </font>
    <font>
      <u/>
      <sz val="8"/>
      <color theme="10"/>
      <name val="Calibri"/>
      <family val="2"/>
      <charset val="238"/>
    </font>
    <font>
      <b/>
      <sz val="9"/>
      <color indexed="10"/>
      <name val="Arial Narrow"/>
      <family val="2"/>
      <charset val="238"/>
    </font>
    <font>
      <b/>
      <sz val="9"/>
      <color rgb="FFFF0000"/>
      <name val="Arial Narrow"/>
      <family val="2"/>
      <charset val="238"/>
    </font>
    <font>
      <b/>
      <sz val="9"/>
      <color rgb="FF00B050"/>
      <name val="Arial Narrow"/>
      <family val="2"/>
      <charset val="238"/>
    </font>
    <font>
      <b/>
      <sz val="9"/>
      <color rgb="FF008000"/>
      <name val="Arial Narrow"/>
      <family val="2"/>
      <charset val="238"/>
    </font>
    <font>
      <u/>
      <sz val="11"/>
      <color rgb="FF0563C1"/>
      <name val="Calibri"/>
      <family val="2"/>
      <charset val="238"/>
    </font>
  </fonts>
  <fills count="11">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DEBF7"/>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0" fillId="0" borderId="0" applyNumberFormat="0" applyFill="0" applyBorder="0" applyAlignment="0" applyProtection="0"/>
    <xf numFmtId="0" fontId="74" fillId="0" borderId="0" applyNumberFormat="0" applyFill="0" applyBorder="0" applyAlignment="0" applyProtection="0">
      <alignment vertical="top"/>
      <protection locked="0"/>
    </xf>
  </cellStyleXfs>
  <cellXfs count="596">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30" fillId="0" borderId="0" xfId="0" applyFont="1" applyAlignment="1">
      <alignment horizontal="left"/>
    </xf>
    <xf numFmtId="0" fontId="40" fillId="0" borderId="0" xfId="0" applyFont="1" applyFill="1" applyAlignment="1"/>
    <xf numFmtId="0" fontId="29" fillId="0" borderId="0" xfId="0" applyFont="1" applyAlignment="1">
      <alignment horizontal="left"/>
    </xf>
    <xf numFmtId="0" fontId="51" fillId="0" borderId="0" xfId="0" applyFont="1" applyFill="1" applyAlignment="1"/>
    <xf numFmtId="14" fontId="51" fillId="0" borderId="0" xfId="0" applyNumberFormat="1" applyFont="1" applyFill="1" applyAlignment="1"/>
    <xf numFmtId="0" fontId="40" fillId="0" borderId="0" xfId="0" applyFont="1" applyAlignment="1"/>
    <xf numFmtId="0" fontId="29" fillId="0" borderId="0" xfId="0" applyFont="1" applyAlignment="1"/>
    <xf numFmtId="0" fontId="47" fillId="0" borderId="0" xfId="0" applyFont="1" applyAlignment="1">
      <alignment horizontal="left"/>
    </xf>
    <xf numFmtId="0" fontId="29" fillId="0" borderId="0" xfId="0" applyFont="1" applyFill="1" applyAlignment="1"/>
    <xf numFmtId="0" fontId="38" fillId="0" borderId="0" xfId="0" applyFont="1"/>
    <xf numFmtId="0" fontId="52" fillId="0" borderId="0" xfId="0" applyFont="1" applyAlignment="1">
      <alignment horizontal="justify"/>
    </xf>
    <xf numFmtId="0" fontId="52" fillId="0" borderId="0" xfId="0" applyFont="1"/>
    <xf numFmtId="0" fontId="54"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6"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57" fillId="2" borderId="0" xfId="0" applyFont="1" applyFill="1" applyAlignment="1">
      <alignment horizontal="justify" vertical="center"/>
    </xf>
    <xf numFmtId="0" fontId="58"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56"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56"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60"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61" fillId="0" borderId="0" xfId="6" applyNumberFormat="1" applyFont="1" applyFill="1" applyBorder="1" applyAlignment="1" applyProtection="1">
      <alignment vertical="top"/>
    </xf>
    <xf numFmtId="0" fontId="62" fillId="0" borderId="0" xfId="6" applyNumberFormat="1" applyFont="1" applyFill="1" applyBorder="1" applyAlignment="1" applyProtection="1">
      <alignment vertical="top"/>
    </xf>
    <xf numFmtId="0" fontId="63" fillId="2" borderId="0" xfId="0" applyFont="1" applyFill="1" applyAlignment="1" applyProtection="1">
      <protection locked="0"/>
    </xf>
    <xf numFmtId="0" fontId="66"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61"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61"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61" fillId="0" borderId="0" xfId="0" applyFont="1" applyAlignment="1">
      <alignment horizontal="left"/>
    </xf>
    <xf numFmtId="0" fontId="61" fillId="0" borderId="0" xfId="6" applyNumberFormat="1" applyFont="1" applyFill="1" applyBorder="1" applyAlignment="1" applyProtection="1"/>
    <xf numFmtId="0" fontId="68"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61" fillId="0" borderId="0" xfId="0" applyFont="1" applyFill="1" applyAlignment="1">
      <alignment horizontal="left"/>
    </xf>
    <xf numFmtId="0" fontId="69"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71" fillId="0" borderId="0" xfId="1" applyFont="1"/>
    <xf numFmtId="0" fontId="72" fillId="3" borderId="0" xfId="2" applyFont="1" applyFill="1" applyProtection="1"/>
    <xf numFmtId="0" fontId="72" fillId="3" borderId="0" xfId="2" applyFont="1" applyFill="1" applyAlignment="1" applyProtection="1">
      <alignment horizontal="justify" wrapText="1"/>
    </xf>
    <xf numFmtId="0" fontId="73" fillId="3" borderId="0" xfId="2" applyFont="1" applyFill="1" applyAlignment="1" applyProtection="1">
      <alignment horizontal="center"/>
    </xf>
    <xf numFmtId="0" fontId="4" fillId="0" borderId="0" xfId="2" applyFont="1" applyFill="1" applyAlignment="1" applyProtection="1">
      <protection locked="0"/>
    </xf>
    <xf numFmtId="0" fontId="72" fillId="7" borderId="0" xfId="1" applyFont="1" applyFill="1" applyBorder="1"/>
    <xf numFmtId="0" fontId="75" fillId="3" borderId="0" xfId="8" applyFont="1" applyFill="1" applyAlignment="1" applyProtection="1"/>
    <xf numFmtId="0" fontId="72" fillId="0" borderId="0" xfId="1" applyFont="1" applyFill="1"/>
    <xf numFmtId="0" fontId="76" fillId="7" borderId="0" xfId="1" applyFont="1" applyFill="1" applyBorder="1"/>
    <xf numFmtId="0" fontId="73" fillId="7" borderId="0" xfId="1" applyFont="1" applyFill="1" applyAlignment="1">
      <alignment horizontal="center" wrapText="1"/>
    </xf>
    <xf numFmtId="0" fontId="72" fillId="2" borderId="0" xfId="2" applyFont="1" applyFill="1" applyProtection="1"/>
    <xf numFmtId="0" fontId="77" fillId="3" borderId="0" xfId="8" quotePrefix="1" applyFont="1" applyFill="1" applyAlignment="1" applyProtection="1"/>
    <xf numFmtId="0" fontId="78" fillId="3" borderId="0" xfId="2" applyFont="1" applyFill="1" applyProtection="1"/>
    <xf numFmtId="0" fontId="73" fillId="0" borderId="22" xfId="1" applyFont="1" applyFill="1" applyBorder="1"/>
    <xf numFmtId="0" fontId="73" fillId="7" borderId="22" xfId="1" applyFont="1" applyFill="1" applyBorder="1"/>
    <xf numFmtId="0" fontId="73" fillId="7" borderId="22" xfId="1" applyFont="1" applyFill="1" applyBorder="1" applyAlignment="1">
      <alignment horizontal="center"/>
    </xf>
    <xf numFmtId="0" fontId="72" fillId="7" borderId="22" xfId="1" applyFont="1" applyFill="1" applyBorder="1" applyAlignment="1">
      <alignment horizontal="center"/>
    </xf>
    <xf numFmtId="0" fontId="4" fillId="0" borderId="22" xfId="1" applyFont="1" applyFill="1" applyBorder="1" applyAlignment="1">
      <alignment horizontal="left" wrapText="1"/>
    </xf>
    <xf numFmtId="0" fontId="76"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76" fillId="6" borderId="22" xfId="3" applyFont="1" applyFill="1" applyBorder="1" applyAlignment="1" applyProtection="1">
      <alignment wrapText="1"/>
    </xf>
    <xf numFmtId="0" fontId="79" fillId="0" borderId="22" xfId="2" applyFont="1" applyFill="1" applyBorder="1" applyAlignment="1" applyProtection="1">
      <protection locked="0"/>
    </xf>
    <xf numFmtId="0" fontId="76" fillId="7" borderId="22" xfId="3" applyFont="1" applyFill="1" applyBorder="1" applyAlignment="1" applyProtection="1"/>
    <xf numFmtId="0" fontId="80" fillId="0" borderId="22" xfId="1" applyFont="1" applyFill="1" applyBorder="1"/>
    <xf numFmtId="0" fontId="78" fillId="0" borderId="22" xfId="0" applyFont="1" applyBorder="1" applyAlignment="1">
      <alignment horizontal="left"/>
    </xf>
    <xf numFmtId="0" fontId="81" fillId="0" borderId="22" xfId="2" applyFont="1" applyFill="1" applyBorder="1" applyAlignment="1" applyProtection="1">
      <protection locked="0"/>
    </xf>
    <xf numFmtId="0" fontId="82" fillId="7" borderId="22" xfId="3" applyFont="1" applyFill="1" applyBorder="1" applyAlignment="1" applyProtection="1"/>
    <xf numFmtId="0" fontId="81" fillId="6" borderId="22" xfId="2" applyFont="1" applyFill="1" applyBorder="1" applyAlignment="1" applyProtection="1">
      <protection locked="0"/>
    </xf>
    <xf numFmtId="0" fontId="82" fillId="6" borderId="22" xfId="3" applyFont="1" applyFill="1" applyBorder="1" applyAlignment="1" applyProtection="1"/>
    <xf numFmtId="0" fontId="81" fillId="0" borderId="22" xfId="2" applyFont="1" applyFill="1" applyBorder="1" applyAlignment="1" applyProtection="1">
      <alignment wrapText="1"/>
      <protection locked="0"/>
    </xf>
    <xf numFmtId="0" fontId="72" fillId="6" borderId="3" xfId="2" applyFont="1" applyFill="1" applyBorder="1" applyProtection="1"/>
    <xf numFmtId="0" fontId="87" fillId="6" borderId="0" xfId="2" applyFont="1" applyFill="1" applyBorder="1" applyAlignment="1" applyProtection="1">
      <alignment horizontal="left"/>
    </xf>
    <xf numFmtId="0" fontId="88" fillId="6" borderId="0" xfId="2" applyFont="1" applyFill="1" applyBorder="1" applyAlignment="1" applyProtection="1">
      <alignment horizontal="justify" wrapText="1"/>
    </xf>
    <xf numFmtId="0" fontId="73" fillId="6" borderId="6" xfId="2" applyFont="1" applyFill="1" applyBorder="1" applyAlignment="1" applyProtection="1">
      <alignment horizontal="center"/>
    </xf>
    <xf numFmtId="0" fontId="89" fillId="6" borderId="0" xfId="2" applyFont="1" applyFill="1" applyBorder="1" applyAlignment="1" applyProtection="1">
      <alignment horizontal="left"/>
    </xf>
    <xf numFmtId="0" fontId="81"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81" fillId="8" borderId="22" xfId="2" applyFont="1" applyFill="1" applyBorder="1" applyAlignment="1" applyProtection="1">
      <protection locked="0"/>
    </xf>
    <xf numFmtId="0" fontId="82" fillId="8" borderId="22" xfId="3" applyFont="1" applyFill="1" applyBorder="1" applyAlignment="1" applyProtection="1"/>
    <xf numFmtId="0" fontId="81" fillId="8" borderId="22" xfId="2" applyFont="1" applyFill="1" applyBorder="1" applyAlignment="1" applyProtection="1">
      <alignment wrapText="1"/>
      <protection locked="0"/>
    </xf>
    <xf numFmtId="0" fontId="72" fillId="8" borderId="3" xfId="2" applyFont="1" applyFill="1" applyBorder="1" applyProtection="1"/>
    <xf numFmtId="0" fontId="87" fillId="8" borderId="0" xfId="2" applyFont="1" applyFill="1" applyBorder="1" applyAlignment="1" applyProtection="1">
      <alignment horizontal="left"/>
    </xf>
    <xf numFmtId="0" fontId="88" fillId="8" borderId="0" xfId="2" applyFont="1" applyFill="1" applyBorder="1" applyAlignment="1" applyProtection="1">
      <alignment horizontal="justify" wrapText="1"/>
    </xf>
    <xf numFmtId="0" fontId="73" fillId="8" borderId="6" xfId="2" applyFont="1" applyFill="1" applyBorder="1" applyAlignment="1" applyProtection="1">
      <alignment horizontal="center"/>
    </xf>
    <xf numFmtId="0" fontId="89" fillId="8" borderId="0" xfId="2" applyFont="1" applyFill="1" applyBorder="1" applyAlignment="1" applyProtection="1">
      <alignment horizontal="left"/>
    </xf>
    <xf numFmtId="0" fontId="81" fillId="8" borderId="0" xfId="2" applyFont="1" applyFill="1" applyBorder="1" applyAlignment="1" applyProtection="1">
      <alignment horizontal="justify" wrapText="1"/>
    </xf>
    <xf numFmtId="0" fontId="72" fillId="8" borderId="7" xfId="2" applyFont="1" applyFill="1" applyBorder="1" applyProtection="1"/>
    <xf numFmtId="0" fontId="89" fillId="8" borderId="4" xfId="2" applyFont="1" applyFill="1" applyBorder="1" applyAlignment="1" applyProtection="1">
      <alignment horizontal="left"/>
    </xf>
    <xf numFmtId="0" fontId="81" fillId="8" borderId="4" xfId="2" applyFont="1" applyFill="1" applyBorder="1" applyAlignment="1" applyProtection="1">
      <alignment horizontal="justify" wrapText="1"/>
    </xf>
    <xf numFmtId="0" fontId="73" fillId="8" borderId="8" xfId="2" applyFont="1" applyFill="1" applyBorder="1" applyAlignment="1" applyProtection="1">
      <alignment horizontal="center"/>
    </xf>
    <xf numFmtId="0" fontId="68" fillId="0" borderId="0" xfId="3" quotePrefix="1" applyFont="1" applyBorder="1" applyAlignment="1" applyProtection="1"/>
    <xf numFmtId="0" fontId="68" fillId="0" borderId="0" xfId="3" quotePrefix="1" applyFont="1" applyBorder="1" applyAlignment="1" applyProtection="1">
      <alignment horizontal="center"/>
    </xf>
    <xf numFmtId="0" fontId="68" fillId="0" borderId="0" xfId="3" quotePrefix="1" applyFont="1" applyFill="1" applyBorder="1" applyAlignment="1" applyProtection="1">
      <alignment horizontal="center"/>
    </xf>
    <xf numFmtId="0" fontId="90"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94" fillId="0" borderId="0" xfId="1" applyFont="1"/>
    <xf numFmtId="0" fontId="1" fillId="0" borderId="0" xfId="1"/>
    <xf numFmtId="0" fontId="95" fillId="0" borderId="0" xfId="1" applyFont="1"/>
    <xf numFmtId="0" fontId="95" fillId="0" borderId="0" xfId="1" quotePrefix="1" applyFont="1"/>
    <xf numFmtId="0" fontId="95" fillId="0" borderId="0" xfId="1" applyFont="1" applyBorder="1"/>
    <xf numFmtId="14" fontId="95" fillId="0" borderId="0" xfId="1" applyNumberFormat="1" applyFont="1"/>
    <xf numFmtId="0" fontId="70" fillId="0" borderId="0" xfId="7"/>
    <xf numFmtId="0" fontId="93"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72" fillId="3" borderId="0" xfId="2" applyFont="1" applyFill="1" applyAlignment="1" applyProtection="1">
      <alignment horizontal="center"/>
    </xf>
    <xf numFmtId="0" fontId="68" fillId="0" borderId="0" xfId="3" applyFont="1" applyAlignment="1" applyProtection="1">
      <alignment horizontal="center" wrapText="1"/>
    </xf>
    <xf numFmtId="0" fontId="30" fillId="0" borderId="0" xfId="0" applyFont="1" applyFill="1" applyAlignment="1">
      <alignment horizontal="left"/>
    </xf>
    <xf numFmtId="0" fontId="99"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68"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1"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68" fillId="0" borderId="0" xfId="3" applyFont="1" applyAlignment="1" applyProtection="1">
      <alignment horizontal="center" wrapText="1"/>
    </xf>
    <xf numFmtId="0" fontId="81"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76" fillId="8" borderId="22" xfId="3" applyFont="1" applyFill="1" applyBorder="1" applyAlignment="1" applyProtection="1">
      <alignment vertical="center" wrapText="1"/>
    </xf>
    <xf numFmtId="0" fontId="72" fillId="3" borderId="0" xfId="2" applyFont="1" applyFill="1" applyAlignment="1" applyProtection="1">
      <alignment vertical="center"/>
    </xf>
    <xf numFmtId="0" fontId="30"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21" fillId="0" borderId="0" xfId="0" applyFont="1" applyAlignment="1">
      <alignment vertical="center" wrapText="1"/>
    </xf>
    <xf numFmtId="0" fontId="105" fillId="0" borderId="0" xfId="0" applyFont="1" applyAlignment="1">
      <alignment horizontal="left"/>
    </xf>
    <xf numFmtId="0" fontId="105" fillId="0" borderId="0" xfId="0" applyFont="1"/>
    <xf numFmtId="0" fontId="40" fillId="0" borderId="0" xfId="0" applyFont="1" applyAlignment="1">
      <alignment horizontal="left"/>
    </xf>
    <xf numFmtId="0" fontId="54" fillId="0" borderId="0" xfId="0" applyFont="1" applyAlignment="1"/>
    <xf numFmtId="0" fontId="107" fillId="0" borderId="0" xfId="0" applyFont="1" applyAlignment="1">
      <alignment vertical="top"/>
    </xf>
    <xf numFmtId="0" fontId="107" fillId="0" borderId="0" xfId="0" applyFont="1" applyAlignment="1"/>
    <xf numFmtId="0" fontId="107" fillId="0" borderId="0" xfId="0" applyFont="1" applyFill="1" applyAlignment="1">
      <alignment horizontal="left"/>
    </xf>
    <xf numFmtId="0" fontId="107" fillId="0" borderId="0" xfId="0" applyFont="1" applyAlignment="1">
      <alignment wrapText="1"/>
    </xf>
    <xf numFmtId="0" fontId="30" fillId="0" borderId="0" xfId="0" applyFont="1" applyAlignment="1">
      <alignment vertical="top"/>
    </xf>
    <xf numFmtId="0" fontId="107" fillId="0" borderId="0" xfId="0" applyFont="1" applyAlignment="1">
      <alignment vertical="top" wrapText="1"/>
    </xf>
    <xf numFmtId="0" fontId="109" fillId="0" borderId="0" xfId="0" applyFont="1" applyAlignment="1"/>
    <xf numFmtId="0" fontId="110" fillId="0" borderId="0" xfId="0" applyFont="1"/>
    <xf numFmtId="0" fontId="110" fillId="0" borderId="0" xfId="0" applyFont="1" applyAlignment="1"/>
    <xf numFmtId="0" fontId="4" fillId="0" borderId="0" xfId="3" applyFont="1" applyFill="1" applyAlignment="1" applyProtection="1">
      <alignment horizontal="center" vertical="center" wrapText="1"/>
    </xf>
    <xf numFmtId="0" fontId="21" fillId="0" borderId="0" xfId="0" applyNumberFormat="1" applyFont="1" applyAlignment="1">
      <alignment horizontal="justify"/>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0" fillId="0" borderId="0" xfId="0" applyFont="1" applyFill="1" applyBorder="1" applyProtection="1">
      <protection locked="0"/>
    </xf>
    <xf numFmtId="0" fontId="114" fillId="3" borderId="0" xfId="3" applyFont="1" applyFill="1" applyAlignment="1" applyProtection="1"/>
    <xf numFmtId="0" fontId="10" fillId="0" borderId="0" xfId="3" applyFill="1" applyAlignment="1" applyProtection="1">
      <alignment horizontal="center" wrapText="1"/>
    </xf>
    <xf numFmtId="0" fontId="24" fillId="0" borderId="0" xfId="0" applyFont="1" applyFill="1"/>
    <xf numFmtId="0" fontId="4" fillId="6" borderId="15" xfId="1" applyFont="1" applyFill="1" applyBorder="1" applyAlignment="1">
      <alignment horizontal="left" wrapText="1"/>
    </xf>
    <xf numFmtId="0" fontId="21" fillId="0" borderId="0" xfId="0" applyFont="1" applyAlignment="1">
      <alignment horizontal="justify" wrapText="1"/>
    </xf>
    <xf numFmtId="0" fontId="81" fillId="10" borderId="0" xfId="2" applyFont="1" applyFill="1" applyBorder="1" applyAlignment="1" applyProtection="1">
      <alignment horizontal="justify" wrapText="1"/>
    </xf>
    <xf numFmtId="0" fontId="4" fillId="0" borderId="15" xfId="1" applyFont="1" applyFill="1" applyBorder="1" applyAlignment="1">
      <alignment horizontal="left" wrapText="1"/>
    </xf>
    <xf numFmtId="0" fontId="98"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85" fillId="8" borderId="3" xfId="2" applyFont="1" applyFill="1" applyBorder="1" applyAlignment="1" applyProtection="1">
      <alignment horizontal="left" wrapText="1"/>
    </xf>
    <xf numFmtId="0" fontId="85" fillId="8" borderId="0" xfId="2" applyFont="1" applyFill="1" applyBorder="1" applyAlignment="1" applyProtection="1">
      <alignment horizontal="left" wrapText="1"/>
    </xf>
    <xf numFmtId="0" fontId="85"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5" fillId="6" borderId="3" xfId="2" applyFont="1" applyFill="1" applyBorder="1" applyAlignment="1" applyProtection="1">
      <alignment horizontal="left" wrapText="1"/>
    </xf>
    <xf numFmtId="0" fontId="85" fillId="6" borderId="0" xfId="2" applyFont="1" applyFill="1" applyBorder="1" applyAlignment="1" applyProtection="1">
      <alignment horizontal="left" wrapText="1"/>
    </xf>
    <xf numFmtId="0" fontId="85" fillId="6" borderId="6" xfId="2" applyFont="1" applyFill="1" applyBorder="1" applyAlignment="1" applyProtection="1">
      <alignment horizontal="left" wrapText="1"/>
    </xf>
    <xf numFmtId="0" fontId="10" fillId="2" borderId="0" xfId="3" applyFill="1" applyAlignment="1" applyProtection="1">
      <alignment horizontal="center" wrapText="1"/>
    </xf>
    <xf numFmtId="0" fontId="21" fillId="0" borderId="0" xfId="0" applyFont="1" applyAlignment="1">
      <alignment horizontal="justify" wrapText="1"/>
    </xf>
    <xf numFmtId="0" fontId="25" fillId="2" borderId="0" xfId="3" applyFont="1" applyFill="1" applyAlignment="1" applyProtection="1">
      <alignment horizontal="center" wrapText="1"/>
    </xf>
    <xf numFmtId="0" fontId="21" fillId="0" borderId="0" xfId="0" applyFont="1" applyAlignment="1">
      <alignment horizontal="justify"/>
    </xf>
    <xf numFmtId="0" fontId="24" fillId="0" borderId="0" xfId="0" applyFont="1" applyAlignment="1">
      <alignment horizontal="center"/>
    </xf>
    <xf numFmtId="0" fontId="103"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4"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21" fillId="0" borderId="0" xfId="0" applyFont="1" applyAlignment="1">
      <alignment horizontal="justify" vertical="center" wrapText="1"/>
    </xf>
    <xf numFmtId="0" fontId="103" fillId="0" borderId="0" xfId="0" applyFont="1" applyAlignment="1">
      <alignment horizontal="justify" wrapText="1"/>
    </xf>
    <xf numFmtId="0" fontId="21" fillId="0" borderId="0" xfId="0" applyFont="1" applyAlignment="1">
      <alignment horizontal="justify" vertical="top" wrapText="1"/>
    </xf>
    <xf numFmtId="0" fontId="119" fillId="2" borderId="0" xfId="0" applyFont="1" applyFill="1" applyAlignment="1">
      <alignment horizontal="center" wrapText="1"/>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112" fillId="0" borderId="2" xfId="5" applyFont="1" applyFill="1" applyBorder="1" applyAlignment="1" applyProtection="1">
      <alignment horizontal="left" vertical="center" wrapText="1"/>
      <protection locked="0"/>
    </xf>
    <xf numFmtId="0" fontId="112" fillId="0" borderId="0" xfId="5" applyFont="1" applyFill="1" applyBorder="1" applyAlignment="1" applyProtection="1">
      <alignment horizontal="left" vertical="center" wrapText="1"/>
      <protection locked="0"/>
    </xf>
    <xf numFmtId="0" fontId="115"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center" vertical="top" textRotation="255"/>
    </xf>
    <xf numFmtId="0" fontId="47" fillId="0" borderId="0" xfId="0" applyFont="1" applyAlignment="1">
      <alignment horizontal="right"/>
    </xf>
    <xf numFmtId="0" fontId="49" fillId="0" borderId="0" xfId="0" applyFont="1" applyAlignment="1">
      <alignment horizontal="center"/>
    </xf>
    <xf numFmtId="0" fontId="48" fillId="0" borderId="0" xfId="0" applyFont="1" applyAlignment="1">
      <alignment horizontal="left"/>
    </xf>
    <xf numFmtId="0" fontId="32" fillId="0" borderId="0" xfId="0" applyFont="1" applyAlignment="1">
      <alignment horizontal="left"/>
    </xf>
    <xf numFmtId="0" fontId="32" fillId="0" borderId="0" xfId="0" applyFont="1" applyAlignment="1">
      <alignment horizontal="left" wrapText="1"/>
    </xf>
    <xf numFmtId="0" fontId="30" fillId="0" borderId="0" xfId="0" applyFont="1" applyFill="1" applyAlignment="1">
      <alignment horizontal="center"/>
    </xf>
    <xf numFmtId="0" fontId="106"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5" fillId="0" borderId="0" xfId="0" applyFont="1" applyAlignment="1">
      <alignment horizontal="justify" wrapText="1"/>
    </xf>
    <xf numFmtId="0" fontId="30" fillId="0" borderId="0" xfId="0" applyFont="1" applyAlignment="1">
      <alignment horizontal="center"/>
    </xf>
    <xf numFmtId="0" fontId="107" fillId="0" borderId="0" xfId="0" applyFont="1" applyAlignment="1">
      <alignment horizontal="left" vertical="top" wrapText="1"/>
    </xf>
    <xf numFmtId="0" fontId="29" fillId="0" borderId="0" xfId="0" applyFont="1" applyFill="1" applyAlignment="1">
      <alignment horizontal="left" vertical="top" wrapText="1"/>
    </xf>
    <xf numFmtId="0" fontId="104" fillId="0" borderId="0" xfId="0" applyFont="1" applyAlignment="1">
      <alignment horizontal="left" vertical="top"/>
    </xf>
    <xf numFmtId="0" fontId="45" fillId="0" borderId="0" xfId="0" applyFont="1" applyFill="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center"/>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55" fillId="0" borderId="0" xfId="0" applyFont="1" applyAlignment="1">
      <alignment horizontal="left"/>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32" fillId="0" borderId="3"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48" fillId="0" borderId="0" xfId="0" applyFont="1" applyAlignment="1">
      <alignment horizontal="left" wrapText="1"/>
    </xf>
    <xf numFmtId="0" fontId="29" fillId="0" borderId="0" xfId="0" applyFont="1" applyFill="1" applyAlignment="1">
      <alignment horizontal="center" wrapText="1"/>
    </xf>
    <xf numFmtId="0" fontId="47"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left"/>
    </xf>
    <xf numFmtId="0" fontId="32" fillId="0" borderId="0" xfId="0" applyFont="1" applyFill="1" applyAlignment="1">
      <alignment horizontal="center"/>
    </xf>
    <xf numFmtId="0" fontId="52" fillId="0" borderId="0" xfId="0" applyFont="1" applyFill="1" applyAlignment="1">
      <alignment horizontal="center"/>
    </xf>
    <xf numFmtId="0" fontId="29" fillId="0" borderId="0" xfId="0" applyFont="1" applyFill="1" applyAlignment="1">
      <alignment horizontal="left" wrapText="1"/>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8"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116" fillId="2" borderId="0" xfId="1" applyFont="1" applyFill="1" applyAlignment="1" applyProtection="1">
      <alignment horizontal="left" wrapText="1"/>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68"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DDEBF7"/>
      <color rgb="FFFFFFCC"/>
      <color rgb="FF008000"/>
      <color rgb="FFCC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47</xdr:row>
      <xdr:rowOff>129540</xdr:rowOff>
    </xdr:from>
    <xdr:to>
      <xdr:col>2</xdr:col>
      <xdr:colOff>123825</xdr:colOff>
      <xdr:row>47</xdr:row>
      <xdr:rowOff>234315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590550" y="11780520"/>
          <a:ext cx="50101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367666</xdr:colOff>
      <xdr:row>47</xdr:row>
      <xdr:rowOff>116205</xdr:rowOff>
    </xdr:from>
    <xdr:to>
      <xdr:col>2</xdr:col>
      <xdr:colOff>634366</xdr:colOff>
      <xdr:row>47</xdr:row>
      <xdr:rowOff>230505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335406" y="1176718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ny.nav.gov.hu/home" TargetMode="External"/><Relationship Id="rId7" Type="http://schemas.openxmlformats.org/officeDocument/2006/relationships/drawing" Target="../drawings/drawing1.xml"/><Relationship Id="rId2" Type="http://schemas.openxmlformats.org/officeDocument/2006/relationships/hyperlink" Target="https://nav.gov.hu/nav/letoltesek/nyomtatvanykitolto_programok/nyomtatvanykitolto_programok_vam/VPOP_PMT17.html?query=%22p%C3%A9nzmos%C3%A1s%22" TargetMode="External"/><Relationship Id="rId1" Type="http://schemas.openxmlformats.org/officeDocument/2006/relationships/hyperlink" Target="https://nav.gov.hu/nav/letoltesek/nyomtatvanykitolto_programok/nyomtatvanykitolto_programok_vam/VPOP_PMT17.html?query=%22p%C3%A9nzmos%C3%A1s%22"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KSZ17.html?query=%22kijel%C3%B6lt+szem%C3%A9ly%22" TargetMode="External"/><Relationship Id="rId4" Type="http://schemas.openxmlformats.org/officeDocument/2006/relationships/hyperlink" Target="https://nav.gov.hu/penzmosa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penzmosas" TargetMode="External"/><Relationship Id="rId13" Type="http://schemas.openxmlformats.org/officeDocument/2006/relationships/hyperlink" Target="https://kny.nav.gov.hu/" TargetMode="External"/><Relationship Id="rId3" Type="http://schemas.openxmlformats.org/officeDocument/2006/relationships/hyperlink" Target="https://nav.gov.hu/nav/penzmosas/PTEI" TargetMode="External"/><Relationship Id="rId7" Type="http://schemas.openxmlformats.org/officeDocument/2006/relationships/hyperlink" Target="https://nav.gov.hu/penzmosas" TargetMode="External"/><Relationship Id="rId12" Type="http://schemas.openxmlformats.org/officeDocument/2006/relationships/hyperlink" Target="https://kny.nav.gov.hu/home" TargetMode="External"/><Relationship Id="rId2" Type="http://schemas.openxmlformats.org/officeDocument/2006/relationships/hyperlink" Target="https://mkvk.hu/bundles/csmssite/mkvk/uploads/userfiles/files/hu/letolthetoanyagok/dokumentumok/standardok_2016/ISA_240.pdf" TargetMode="External"/><Relationship Id="rId1" Type="http://schemas.openxmlformats.org/officeDocument/2006/relationships/hyperlink" Target="http://nav.gov.hu/nav/penzmosas/Pmt_Kit_elektronikus_bejelentes" TargetMode="External"/><Relationship Id="rId6" Type="http://schemas.openxmlformats.org/officeDocument/2006/relationships/hyperlink" Target="https://nav.gov.hu/nav/letoltesek/nyomtatvanykitolto_programok/nyomtatvanykitolto_programok_vam/VPOP_PMT17.html?query=%22p%C3%A9nzmos%C3%A1s%22" TargetMode="External"/><Relationship Id="rId11" Type="http://schemas.openxmlformats.org/officeDocument/2006/relationships/hyperlink" Target="https://nav.gov.hu/penzmosas" TargetMode="External"/><Relationship Id="rId5" Type="http://schemas.openxmlformats.org/officeDocument/2006/relationships/hyperlink" Target="https://nav.gov.hu/nav/letoltesek/nyomtatvanykitolto_programok/nyomtatvanykitolto_programok_vam/VPOP_PMT17.html?query=%22p%C3%A9nzmos%C3%A1s%22" TargetMode="External"/><Relationship Id="rId15" Type="http://schemas.openxmlformats.org/officeDocument/2006/relationships/printerSettings" Target="../printerSettings/printerSettings3.bin"/><Relationship Id="rId10" Type="http://schemas.openxmlformats.org/officeDocument/2006/relationships/hyperlink" Target="https://mkvk.hu/hu/kamarai/kozlemenyek/tajekoztato-tenyleges-tulajdonosi-nyilvantartashoz-valo-hozzaferes-igenyleserol" TargetMode="External"/><Relationship Id="rId4" Type="http://schemas.openxmlformats.org/officeDocument/2006/relationships/hyperlink" Target="https://nav.gov.hu/nav/letoltesek/nyomtatvanykitolto_programok/nyomtatvanykitolto_programok_vam/VPOP_KSZ17.html?query=%22kijel%C3%B6lt+szem%C3%A9ly%22" TargetMode="External"/><Relationship Id="rId9" Type="http://schemas.openxmlformats.org/officeDocument/2006/relationships/hyperlink" Target="https://nav.gov.hu/penzmosas" TargetMode="External"/><Relationship Id="rId14" Type="http://schemas.openxmlformats.org/officeDocument/2006/relationships/hyperlink" Target="https://nav.gov.hu/adatbazisok/afad-tv.-szerinti-bizonytalan-es-megbizhatatlan-adatszolgaltato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av.gov.hu/adatbazisok/afad-tv.-szerinti-bizonytalan-es-megbizhatatlan-adatszolgaltato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nav.gov.hu/adatbazisok/afad-tv.-szerinti-bizonytalan-es-megbizhatatlan-adatszolgaltatok"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showGridLines="0" tabSelected="1" showWhiteSpace="0" zoomScale="80" zoomScaleNormal="80" workbookViewId="0">
      <selection activeCell="B1" sqref="B1"/>
    </sheetView>
  </sheetViews>
  <sheetFormatPr defaultRowHeight="13.8" x14ac:dyDescent="0.3"/>
  <cols>
    <col min="1" max="1" width="5" style="270" customWidth="1"/>
    <col min="2" max="2" width="9.109375" style="270"/>
    <col min="3" max="3" width="10.6640625" style="270" customWidth="1"/>
    <col min="4" max="4" width="63.5546875" style="271" customWidth="1"/>
    <col min="5" max="5" width="15.88671875" style="271" customWidth="1"/>
    <col min="6" max="6" width="12.88671875" style="272" customWidth="1"/>
    <col min="7" max="256" width="9.109375" style="270"/>
    <col min="257" max="257" width="10.44140625" style="270" customWidth="1"/>
    <col min="258" max="258" width="9.109375" style="270"/>
    <col min="259" max="259" width="10.6640625" style="270" customWidth="1"/>
    <col min="260" max="260" width="63.5546875" style="270" customWidth="1"/>
    <col min="261" max="261" width="16.5546875" style="270" customWidth="1"/>
    <col min="262" max="262" width="12.88671875" style="270" customWidth="1"/>
    <col min="263" max="512" width="9.109375" style="270"/>
    <col min="513" max="513" width="10.44140625" style="270" customWidth="1"/>
    <col min="514" max="514" width="9.109375" style="270"/>
    <col min="515" max="515" width="10.6640625" style="270" customWidth="1"/>
    <col min="516" max="516" width="63.5546875" style="270" customWidth="1"/>
    <col min="517" max="517" width="16.5546875" style="270" customWidth="1"/>
    <col min="518" max="518" width="12.88671875" style="270" customWidth="1"/>
    <col min="519" max="768" width="9.109375" style="270"/>
    <col min="769" max="769" width="10.44140625" style="270" customWidth="1"/>
    <col min="770" max="770" width="9.109375" style="270"/>
    <col min="771" max="771" width="10.6640625" style="270" customWidth="1"/>
    <col min="772" max="772" width="63.5546875" style="270" customWidth="1"/>
    <col min="773" max="773" width="16.5546875" style="270" customWidth="1"/>
    <col min="774" max="774" width="12.88671875" style="270" customWidth="1"/>
    <col min="775" max="1024" width="9.109375" style="270"/>
    <col min="1025" max="1025" width="10.44140625" style="270" customWidth="1"/>
    <col min="1026" max="1026" width="9.109375" style="270"/>
    <col min="1027" max="1027" width="10.6640625" style="270" customWidth="1"/>
    <col min="1028" max="1028" width="63.5546875" style="270" customWidth="1"/>
    <col min="1029" max="1029" width="16.5546875" style="270" customWidth="1"/>
    <col min="1030" max="1030" width="12.88671875" style="270" customWidth="1"/>
    <col min="1031" max="1280" width="9.109375" style="270"/>
    <col min="1281" max="1281" width="10.44140625" style="270" customWidth="1"/>
    <col min="1282" max="1282" width="9.109375" style="270"/>
    <col min="1283" max="1283" width="10.6640625" style="270" customWidth="1"/>
    <col min="1284" max="1284" width="63.5546875" style="270" customWidth="1"/>
    <col min="1285" max="1285" width="16.5546875" style="270" customWidth="1"/>
    <col min="1286" max="1286" width="12.88671875" style="270" customWidth="1"/>
    <col min="1287" max="1536" width="9.109375" style="270"/>
    <col min="1537" max="1537" width="10.44140625" style="270" customWidth="1"/>
    <col min="1538" max="1538" width="9.109375" style="270"/>
    <col min="1539" max="1539" width="10.6640625" style="270" customWidth="1"/>
    <col min="1540" max="1540" width="63.5546875" style="270" customWidth="1"/>
    <col min="1541" max="1541" width="16.5546875" style="270" customWidth="1"/>
    <col min="1542" max="1542" width="12.88671875" style="270" customWidth="1"/>
    <col min="1543" max="1792" width="9.109375" style="270"/>
    <col min="1793" max="1793" width="10.44140625" style="270" customWidth="1"/>
    <col min="1794" max="1794" width="9.109375" style="270"/>
    <col min="1795" max="1795" width="10.6640625" style="270" customWidth="1"/>
    <col min="1796" max="1796" width="63.5546875" style="270" customWidth="1"/>
    <col min="1797" max="1797" width="16.5546875" style="270" customWidth="1"/>
    <col min="1798" max="1798" width="12.88671875" style="270" customWidth="1"/>
    <col min="1799" max="2048" width="9.109375" style="270"/>
    <col min="2049" max="2049" width="10.44140625" style="270" customWidth="1"/>
    <col min="2050" max="2050" width="9.109375" style="270"/>
    <col min="2051" max="2051" width="10.6640625" style="270" customWidth="1"/>
    <col min="2052" max="2052" width="63.5546875" style="270" customWidth="1"/>
    <col min="2053" max="2053" width="16.5546875" style="270" customWidth="1"/>
    <col min="2054" max="2054" width="12.88671875" style="270" customWidth="1"/>
    <col min="2055" max="2304" width="9.109375" style="270"/>
    <col min="2305" max="2305" width="10.44140625" style="270" customWidth="1"/>
    <col min="2306" max="2306" width="9.109375" style="270"/>
    <col min="2307" max="2307" width="10.6640625" style="270" customWidth="1"/>
    <col min="2308" max="2308" width="63.5546875" style="270" customWidth="1"/>
    <col min="2309" max="2309" width="16.5546875" style="270" customWidth="1"/>
    <col min="2310" max="2310" width="12.88671875" style="270" customWidth="1"/>
    <col min="2311" max="2560" width="9.109375" style="270"/>
    <col min="2561" max="2561" width="10.44140625" style="270" customWidth="1"/>
    <col min="2562" max="2562" width="9.109375" style="270"/>
    <col min="2563" max="2563" width="10.6640625" style="270" customWidth="1"/>
    <col min="2564" max="2564" width="63.5546875" style="270" customWidth="1"/>
    <col min="2565" max="2565" width="16.5546875" style="270" customWidth="1"/>
    <col min="2566" max="2566" width="12.88671875" style="270" customWidth="1"/>
    <col min="2567" max="2816" width="9.109375" style="270"/>
    <col min="2817" max="2817" width="10.44140625" style="270" customWidth="1"/>
    <col min="2818" max="2818" width="9.109375" style="270"/>
    <col min="2819" max="2819" width="10.6640625" style="270" customWidth="1"/>
    <col min="2820" max="2820" width="63.5546875" style="270" customWidth="1"/>
    <col min="2821" max="2821" width="16.5546875" style="270" customWidth="1"/>
    <col min="2822" max="2822" width="12.88671875" style="270" customWidth="1"/>
    <col min="2823" max="3072" width="9.109375" style="270"/>
    <col min="3073" max="3073" width="10.44140625" style="270" customWidth="1"/>
    <col min="3074" max="3074" width="9.109375" style="270"/>
    <col min="3075" max="3075" width="10.6640625" style="270" customWidth="1"/>
    <col min="3076" max="3076" width="63.5546875" style="270" customWidth="1"/>
    <col min="3077" max="3077" width="16.5546875" style="270" customWidth="1"/>
    <col min="3078" max="3078" width="12.88671875" style="270" customWidth="1"/>
    <col min="3079" max="3328" width="9.109375" style="270"/>
    <col min="3329" max="3329" width="10.44140625" style="270" customWidth="1"/>
    <col min="3330" max="3330" width="9.109375" style="270"/>
    <col min="3331" max="3331" width="10.6640625" style="270" customWidth="1"/>
    <col min="3332" max="3332" width="63.5546875" style="270" customWidth="1"/>
    <col min="3333" max="3333" width="16.5546875" style="270" customWidth="1"/>
    <col min="3334" max="3334" width="12.88671875" style="270" customWidth="1"/>
    <col min="3335" max="3584" width="9.109375" style="270"/>
    <col min="3585" max="3585" width="10.44140625" style="270" customWidth="1"/>
    <col min="3586" max="3586" width="9.109375" style="270"/>
    <col min="3587" max="3587" width="10.6640625" style="270" customWidth="1"/>
    <col min="3588" max="3588" width="63.5546875" style="270" customWidth="1"/>
    <col min="3589" max="3589" width="16.5546875" style="270" customWidth="1"/>
    <col min="3590" max="3590" width="12.88671875" style="270" customWidth="1"/>
    <col min="3591" max="3840" width="9.109375" style="270"/>
    <col min="3841" max="3841" width="10.44140625" style="270" customWidth="1"/>
    <col min="3842" max="3842" width="9.109375" style="270"/>
    <col min="3843" max="3843" width="10.6640625" style="270" customWidth="1"/>
    <col min="3844" max="3844" width="63.5546875" style="270" customWidth="1"/>
    <col min="3845" max="3845" width="16.5546875" style="270" customWidth="1"/>
    <col min="3846" max="3846" width="12.88671875" style="270" customWidth="1"/>
    <col min="3847" max="4096" width="9.109375" style="270"/>
    <col min="4097" max="4097" width="10.44140625" style="270" customWidth="1"/>
    <col min="4098" max="4098" width="9.109375" style="270"/>
    <col min="4099" max="4099" width="10.6640625" style="270" customWidth="1"/>
    <col min="4100" max="4100" width="63.5546875" style="270" customWidth="1"/>
    <col min="4101" max="4101" width="16.5546875" style="270" customWidth="1"/>
    <col min="4102" max="4102" width="12.88671875" style="270" customWidth="1"/>
    <col min="4103" max="4352" width="9.109375" style="270"/>
    <col min="4353" max="4353" width="10.44140625" style="270" customWidth="1"/>
    <col min="4354" max="4354" width="9.109375" style="270"/>
    <col min="4355" max="4355" width="10.6640625" style="270" customWidth="1"/>
    <col min="4356" max="4356" width="63.5546875" style="270" customWidth="1"/>
    <col min="4357" max="4357" width="16.5546875" style="270" customWidth="1"/>
    <col min="4358" max="4358" width="12.88671875" style="270" customWidth="1"/>
    <col min="4359" max="4608" width="9.109375" style="270"/>
    <col min="4609" max="4609" width="10.44140625" style="270" customWidth="1"/>
    <col min="4610" max="4610" width="9.109375" style="270"/>
    <col min="4611" max="4611" width="10.6640625" style="270" customWidth="1"/>
    <col min="4612" max="4612" width="63.5546875" style="270" customWidth="1"/>
    <col min="4613" max="4613" width="16.5546875" style="270" customWidth="1"/>
    <col min="4614" max="4614" width="12.88671875" style="270" customWidth="1"/>
    <col min="4615" max="4864" width="9.109375" style="270"/>
    <col min="4865" max="4865" width="10.44140625" style="270" customWidth="1"/>
    <col min="4866" max="4866" width="9.109375" style="270"/>
    <col min="4867" max="4867" width="10.6640625" style="270" customWidth="1"/>
    <col min="4868" max="4868" width="63.5546875" style="270" customWidth="1"/>
    <col min="4869" max="4869" width="16.5546875" style="270" customWidth="1"/>
    <col min="4870" max="4870" width="12.88671875" style="270" customWidth="1"/>
    <col min="4871" max="5120" width="9.109375" style="270"/>
    <col min="5121" max="5121" width="10.44140625" style="270" customWidth="1"/>
    <col min="5122" max="5122" width="9.109375" style="270"/>
    <col min="5123" max="5123" width="10.6640625" style="270" customWidth="1"/>
    <col min="5124" max="5124" width="63.5546875" style="270" customWidth="1"/>
    <col min="5125" max="5125" width="16.5546875" style="270" customWidth="1"/>
    <col min="5126" max="5126" width="12.88671875" style="270" customWidth="1"/>
    <col min="5127" max="5376" width="9.109375" style="270"/>
    <col min="5377" max="5377" width="10.44140625" style="270" customWidth="1"/>
    <col min="5378" max="5378" width="9.109375" style="270"/>
    <col min="5379" max="5379" width="10.6640625" style="270" customWidth="1"/>
    <col min="5380" max="5380" width="63.5546875" style="270" customWidth="1"/>
    <col min="5381" max="5381" width="16.5546875" style="270" customWidth="1"/>
    <col min="5382" max="5382" width="12.88671875" style="270" customWidth="1"/>
    <col min="5383" max="5632" width="9.109375" style="270"/>
    <col min="5633" max="5633" width="10.44140625" style="270" customWidth="1"/>
    <col min="5634" max="5634" width="9.109375" style="270"/>
    <col min="5635" max="5635" width="10.6640625" style="270" customWidth="1"/>
    <col min="5636" max="5636" width="63.5546875" style="270" customWidth="1"/>
    <col min="5637" max="5637" width="16.5546875" style="270" customWidth="1"/>
    <col min="5638" max="5638" width="12.88671875" style="270" customWidth="1"/>
    <col min="5639" max="5888" width="9.109375" style="270"/>
    <col min="5889" max="5889" width="10.44140625" style="270" customWidth="1"/>
    <col min="5890" max="5890" width="9.109375" style="270"/>
    <col min="5891" max="5891" width="10.6640625" style="270" customWidth="1"/>
    <col min="5892" max="5892" width="63.5546875" style="270" customWidth="1"/>
    <col min="5893" max="5893" width="16.5546875" style="270" customWidth="1"/>
    <col min="5894" max="5894" width="12.88671875" style="270" customWidth="1"/>
    <col min="5895" max="6144" width="9.109375" style="270"/>
    <col min="6145" max="6145" width="10.44140625" style="270" customWidth="1"/>
    <col min="6146" max="6146" width="9.109375" style="270"/>
    <col min="6147" max="6147" width="10.6640625" style="270" customWidth="1"/>
    <col min="6148" max="6148" width="63.5546875" style="270" customWidth="1"/>
    <col min="6149" max="6149" width="16.5546875" style="270" customWidth="1"/>
    <col min="6150" max="6150" width="12.88671875" style="270" customWidth="1"/>
    <col min="6151" max="6400" width="9.109375" style="270"/>
    <col min="6401" max="6401" width="10.44140625" style="270" customWidth="1"/>
    <col min="6402" max="6402" width="9.109375" style="270"/>
    <col min="6403" max="6403" width="10.6640625" style="270" customWidth="1"/>
    <col min="6404" max="6404" width="63.5546875" style="270" customWidth="1"/>
    <col min="6405" max="6405" width="16.5546875" style="270" customWidth="1"/>
    <col min="6406" max="6406" width="12.88671875" style="270" customWidth="1"/>
    <col min="6407" max="6656" width="9.109375" style="270"/>
    <col min="6657" max="6657" width="10.44140625" style="270" customWidth="1"/>
    <col min="6658" max="6658" width="9.109375" style="270"/>
    <col min="6659" max="6659" width="10.6640625" style="270" customWidth="1"/>
    <col min="6660" max="6660" width="63.5546875" style="270" customWidth="1"/>
    <col min="6661" max="6661" width="16.5546875" style="270" customWidth="1"/>
    <col min="6662" max="6662" width="12.88671875" style="270" customWidth="1"/>
    <col min="6663" max="6912" width="9.109375" style="270"/>
    <col min="6913" max="6913" width="10.44140625" style="270" customWidth="1"/>
    <col min="6914" max="6914" width="9.109375" style="270"/>
    <col min="6915" max="6915" width="10.6640625" style="270" customWidth="1"/>
    <col min="6916" max="6916" width="63.5546875" style="270" customWidth="1"/>
    <col min="6917" max="6917" width="16.5546875" style="270" customWidth="1"/>
    <col min="6918" max="6918" width="12.88671875" style="270" customWidth="1"/>
    <col min="6919" max="7168" width="9.109375" style="270"/>
    <col min="7169" max="7169" width="10.44140625" style="270" customWidth="1"/>
    <col min="7170" max="7170" width="9.109375" style="270"/>
    <col min="7171" max="7171" width="10.6640625" style="270" customWidth="1"/>
    <col min="7172" max="7172" width="63.5546875" style="270" customWidth="1"/>
    <col min="7173" max="7173" width="16.5546875" style="270" customWidth="1"/>
    <col min="7174" max="7174" width="12.88671875" style="270" customWidth="1"/>
    <col min="7175" max="7424" width="9.109375" style="270"/>
    <col min="7425" max="7425" width="10.44140625" style="270" customWidth="1"/>
    <col min="7426" max="7426" width="9.109375" style="270"/>
    <col min="7427" max="7427" width="10.6640625" style="270" customWidth="1"/>
    <col min="7428" max="7428" width="63.5546875" style="270" customWidth="1"/>
    <col min="7429" max="7429" width="16.5546875" style="270" customWidth="1"/>
    <col min="7430" max="7430" width="12.88671875" style="270" customWidth="1"/>
    <col min="7431" max="7680" width="9.109375" style="270"/>
    <col min="7681" max="7681" width="10.44140625" style="270" customWidth="1"/>
    <col min="7682" max="7682" width="9.109375" style="270"/>
    <col min="7683" max="7683" width="10.6640625" style="270" customWidth="1"/>
    <col min="7684" max="7684" width="63.5546875" style="270" customWidth="1"/>
    <col min="7685" max="7685" width="16.5546875" style="270" customWidth="1"/>
    <col min="7686" max="7686" width="12.88671875" style="270" customWidth="1"/>
    <col min="7687" max="7936" width="9.109375" style="270"/>
    <col min="7937" max="7937" width="10.44140625" style="270" customWidth="1"/>
    <col min="7938" max="7938" width="9.109375" style="270"/>
    <col min="7939" max="7939" width="10.6640625" style="270" customWidth="1"/>
    <col min="7940" max="7940" width="63.5546875" style="270" customWidth="1"/>
    <col min="7941" max="7941" width="16.5546875" style="270" customWidth="1"/>
    <col min="7942" max="7942" width="12.88671875" style="270" customWidth="1"/>
    <col min="7943" max="8192" width="9.109375" style="270"/>
    <col min="8193" max="8193" width="10.44140625" style="270" customWidth="1"/>
    <col min="8194" max="8194" width="9.109375" style="270"/>
    <col min="8195" max="8195" width="10.6640625" style="270" customWidth="1"/>
    <col min="8196" max="8196" width="63.5546875" style="270" customWidth="1"/>
    <col min="8197" max="8197" width="16.5546875" style="270" customWidth="1"/>
    <col min="8198" max="8198" width="12.88671875" style="270" customWidth="1"/>
    <col min="8199" max="8448" width="9.109375" style="270"/>
    <col min="8449" max="8449" width="10.44140625" style="270" customWidth="1"/>
    <col min="8450" max="8450" width="9.109375" style="270"/>
    <col min="8451" max="8451" width="10.6640625" style="270" customWidth="1"/>
    <col min="8452" max="8452" width="63.5546875" style="270" customWidth="1"/>
    <col min="8453" max="8453" width="16.5546875" style="270" customWidth="1"/>
    <col min="8454" max="8454" width="12.88671875" style="270" customWidth="1"/>
    <col min="8455" max="8704" width="9.109375" style="270"/>
    <col min="8705" max="8705" width="10.44140625" style="270" customWidth="1"/>
    <col min="8706" max="8706" width="9.109375" style="270"/>
    <col min="8707" max="8707" width="10.6640625" style="270" customWidth="1"/>
    <col min="8708" max="8708" width="63.5546875" style="270" customWidth="1"/>
    <col min="8709" max="8709" width="16.5546875" style="270" customWidth="1"/>
    <col min="8710" max="8710" width="12.88671875" style="270" customWidth="1"/>
    <col min="8711" max="8960" width="9.109375" style="270"/>
    <col min="8961" max="8961" width="10.44140625" style="270" customWidth="1"/>
    <col min="8962" max="8962" width="9.109375" style="270"/>
    <col min="8963" max="8963" width="10.6640625" style="270" customWidth="1"/>
    <col min="8964" max="8964" width="63.5546875" style="270" customWidth="1"/>
    <col min="8965" max="8965" width="16.5546875" style="270" customWidth="1"/>
    <col min="8966" max="8966" width="12.88671875" style="270" customWidth="1"/>
    <col min="8967" max="9216" width="9.109375" style="270"/>
    <col min="9217" max="9217" width="10.44140625" style="270" customWidth="1"/>
    <col min="9218" max="9218" width="9.109375" style="270"/>
    <col min="9219" max="9219" width="10.6640625" style="270" customWidth="1"/>
    <col min="9220" max="9220" width="63.5546875" style="270" customWidth="1"/>
    <col min="9221" max="9221" width="16.5546875" style="270" customWidth="1"/>
    <col min="9222" max="9222" width="12.88671875" style="270" customWidth="1"/>
    <col min="9223" max="9472" width="9.109375" style="270"/>
    <col min="9473" max="9473" width="10.44140625" style="270" customWidth="1"/>
    <col min="9474" max="9474" width="9.109375" style="270"/>
    <col min="9475" max="9475" width="10.6640625" style="270" customWidth="1"/>
    <col min="9476" max="9476" width="63.5546875" style="270" customWidth="1"/>
    <col min="9477" max="9477" width="16.5546875" style="270" customWidth="1"/>
    <col min="9478" max="9478" width="12.88671875" style="270" customWidth="1"/>
    <col min="9479" max="9728" width="9.109375" style="270"/>
    <col min="9729" max="9729" width="10.44140625" style="270" customWidth="1"/>
    <col min="9730" max="9730" width="9.109375" style="270"/>
    <col min="9731" max="9731" width="10.6640625" style="270" customWidth="1"/>
    <col min="9732" max="9732" width="63.5546875" style="270" customWidth="1"/>
    <col min="9733" max="9733" width="16.5546875" style="270" customWidth="1"/>
    <col min="9734" max="9734" width="12.88671875" style="270" customWidth="1"/>
    <col min="9735" max="9984" width="9.109375" style="270"/>
    <col min="9985" max="9985" width="10.44140625" style="270" customWidth="1"/>
    <col min="9986" max="9986" width="9.109375" style="270"/>
    <col min="9987" max="9987" width="10.6640625" style="270" customWidth="1"/>
    <col min="9988" max="9988" width="63.5546875" style="270" customWidth="1"/>
    <col min="9989" max="9989" width="16.5546875" style="270" customWidth="1"/>
    <col min="9990" max="9990" width="12.88671875" style="270" customWidth="1"/>
    <col min="9991" max="10240" width="9.109375" style="270"/>
    <col min="10241" max="10241" width="10.44140625" style="270" customWidth="1"/>
    <col min="10242" max="10242" width="9.109375" style="270"/>
    <col min="10243" max="10243" width="10.6640625" style="270" customWidth="1"/>
    <col min="10244" max="10244" width="63.5546875" style="270" customWidth="1"/>
    <col min="10245" max="10245" width="16.5546875" style="270" customWidth="1"/>
    <col min="10246" max="10246" width="12.88671875" style="270" customWidth="1"/>
    <col min="10247" max="10496" width="9.109375" style="270"/>
    <col min="10497" max="10497" width="10.44140625" style="270" customWidth="1"/>
    <col min="10498" max="10498" width="9.109375" style="270"/>
    <col min="10499" max="10499" width="10.6640625" style="270" customWidth="1"/>
    <col min="10500" max="10500" width="63.5546875" style="270" customWidth="1"/>
    <col min="10501" max="10501" width="16.5546875" style="270" customWidth="1"/>
    <col min="10502" max="10502" width="12.88671875" style="270" customWidth="1"/>
    <col min="10503" max="10752" width="9.109375" style="270"/>
    <col min="10753" max="10753" width="10.44140625" style="270" customWidth="1"/>
    <col min="10754" max="10754" width="9.109375" style="270"/>
    <col min="10755" max="10755" width="10.6640625" style="270" customWidth="1"/>
    <col min="10756" max="10756" width="63.5546875" style="270" customWidth="1"/>
    <col min="10757" max="10757" width="16.5546875" style="270" customWidth="1"/>
    <col min="10758" max="10758" width="12.88671875" style="270" customWidth="1"/>
    <col min="10759" max="11008" width="9.109375" style="270"/>
    <col min="11009" max="11009" width="10.44140625" style="270" customWidth="1"/>
    <col min="11010" max="11010" width="9.109375" style="270"/>
    <col min="11011" max="11011" width="10.6640625" style="270" customWidth="1"/>
    <col min="11012" max="11012" width="63.5546875" style="270" customWidth="1"/>
    <col min="11013" max="11013" width="16.5546875" style="270" customWidth="1"/>
    <col min="11014" max="11014" width="12.88671875" style="270" customWidth="1"/>
    <col min="11015" max="11264" width="9.109375" style="270"/>
    <col min="11265" max="11265" width="10.44140625" style="270" customWidth="1"/>
    <col min="11266" max="11266" width="9.109375" style="270"/>
    <col min="11267" max="11267" width="10.6640625" style="270" customWidth="1"/>
    <col min="11268" max="11268" width="63.5546875" style="270" customWidth="1"/>
    <col min="11269" max="11269" width="16.5546875" style="270" customWidth="1"/>
    <col min="11270" max="11270" width="12.88671875" style="270" customWidth="1"/>
    <col min="11271" max="11520" width="9.109375" style="270"/>
    <col min="11521" max="11521" width="10.44140625" style="270" customWidth="1"/>
    <col min="11522" max="11522" width="9.109375" style="270"/>
    <col min="11523" max="11523" width="10.6640625" style="270" customWidth="1"/>
    <col min="11524" max="11524" width="63.5546875" style="270" customWidth="1"/>
    <col min="11525" max="11525" width="16.5546875" style="270" customWidth="1"/>
    <col min="11526" max="11526" width="12.88671875" style="270" customWidth="1"/>
    <col min="11527" max="11776" width="9.109375" style="270"/>
    <col min="11777" max="11777" width="10.44140625" style="270" customWidth="1"/>
    <col min="11778" max="11778" width="9.109375" style="270"/>
    <col min="11779" max="11779" width="10.6640625" style="270" customWidth="1"/>
    <col min="11780" max="11780" width="63.5546875" style="270" customWidth="1"/>
    <col min="11781" max="11781" width="16.5546875" style="270" customWidth="1"/>
    <col min="11782" max="11782" width="12.88671875" style="270" customWidth="1"/>
    <col min="11783" max="12032" width="9.109375" style="270"/>
    <col min="12033" max="12033" width="10.44140625" style="270" customWidth="1"/>
    <col min="12034" max="12034" width="9.109375" style="270"/>
    <col min="12035" max="12035" width="10.6640625" style="270" customWidth="1"/>
    <col min="12036" max="12036" width="63.5546875" style="270" customWidth="1"/>
    <col min="12037" max="12037" width="16.5546875" style="270" customWidth="1"/>
    <col min="12038" max="12038" width="12.88671875" style="270" customWidth="1"/>
    <col min="12039" max="12288" width="9.109375" style="270"/>
    <col min="12289" max="12289" width="10.44140625" style="270" customWidth="1"/>
    <col min="12290" max="12290" width="9.109375" style="270"/>
    <col min="12291" max="12291" width="10.6640625" style="270" customWidth="1"/>
    <col min="12292" max="12292" width="63.5546875" style="270" customWidth="1"/>
    <col min="12293" max="12293" width="16.5546875" style="270" customWidth="1"/>
    <col min="12294" max="12294" width="12.88671875" style="270" customWidth="1"/>
    <col min="12295" max="12544" width="9.109375" style="270"/>
    <col min="12545" max="12545" width="10.44140625" style="270" customWidth="1"/>
    <col min="12546" max="12546" width="9.109375" style="270"/>
    <col min="12547" max="12547" width="10.6640625" style="270" customWidth="1"/>
    <col min="12548" max="12548" width="63.5546875" style="270" customWidth="1"/>
    <col min="12549" max="12549" width="16.5546875" style="270" customWidth="1"/>
    <col min="12550" max="12550" width="12.88671875" style="270" customWidth="1"/>
    <col min="12551" max="12800" width="9.109375" style="270"/>
    <col min="12801" max="12801" width="10.44140625" style="270" customWidth="1"/>
    <col min="12802" max="12802" width="9.109375" style="270"/>
    <col min="12803" max="12803" width="10.6640625" style="270" customWidth="1"/>
    <col min="12804" max="12804" width="63.5546875" style="270" customWidth="1"/>
    <col min="12805" max="12805" width="16.5546875" style="270" customWidth="1"/>
    <col min="12806" max="12806" width="12.88671875" style="270" customWidth="1"/>
    <col min="12807" max="13056" width="9.109375" style="270"/>
    <col min="13057" max="13057" width="10.44140625" style="270" customWidth="1"/>
    <col min="13058" max="13058" width="9.109375" style="270"/>
    <col min="13059" max="13059" width="10.6640625" style="270" customWidth="1"/>
    <col min="13060" max="13060" width="63.5546875" style="270" customWidth="1"/>
    <col min="13061" max="13061" width="16.5546875" style="270" customWidth="1"/>
    <col min="13062" max="13062" width="12.88671875" style="270" customWidth="1"/>
    <col min="13063" max="13312" width="9.109375" style="270"/>
    <col min="13313" max="13313" width="10.44140625" style="270" customWidth="1"/>
    <col min="13314" max="13314" width="9.109375" style="270"/>
    <col min="13315" max="13315" width="10.6640625" style="270" customWidth="1"/>
    <col min="13316" max="13316" width="63.5546875" style="270" customWidth="1"/>
    <col min="13317" max="13317" width="16.5546875" style="270" customWidth="1"/>
    <col min="13318" max="13318" width="12.88671875" style="270" customWidth="1"/>
    <col min="13319" max="13568" width="9.109375" style="270"/>
    <col min="13569" max="13569" width="10.44140625" style="270" customWidth="1"/>
    <col min="13570" max="13570" width="9.109375" style="270"/>
    <col min="13571" max="13571" width="10.6640625" style="270" customWidth="1"/>
    <col min="13572" max="13572" width="63.5546875" style="270" customWidth="1"/>
    <col min="13573" max="13573" width="16.5546875" style="270" customWidth="1"/>
    <col min="13574" max="13574" width="12.88671875" style="270" customWidth="1"/>
    <col min="13575" max="13824" width="9.109375" style="270"/>
    <col min="13825" max="13825" width="10.44140625" style="270" customWidth="1"/>
    <col min="13826" max="13826" width="9.109375" style="270"/>
    <col min="13827" max="13827" width="10.6640625" style="270" customWidth="1"/>
    <col min="13828" max="13828" width="63.5546875" style="270" customWidth="1"/>
    <col min="13829" max="13829" width="16.5546875" style="270" customWidth="1"/>
    <col min="13830" max="13830" width="12.88671875" style="270" customWidth="1"/>
    <col min="13831" max="14080" width="9.109375" style="270"/>
    <col min="14081" max="14081" width="10.44140625" style="270" customWidth="1"/>
    <col min="14082" max="14082" width="9.109375" style="270"/>
    <col min="14083" max="14083" width="10.6640625" style="270" customWidth="1"/>
    <col min="14084" max="14084" width="63.5546875" style="270" customWidth="1"/>
    <col min="14085" max="14085" width="16.5546875" style="270" customWidth="1"/>
    <col min="14086" max="14086" width="12.88671875" style="270" customWidth="1"/>
    <col min="14087" max="14336" width="9.109375" style="270"/>
    <col min="14337" max="14337" width="10.44140625" style="270" customWidth="1"/>
    <col min="14338" max="14338" width="9.109375" style="270"/>
    <col min="14339" max="14339" width="10.6640625" style="270" customWidth="1"/>
    <col min="14340" max="14340" width="63.5546875" style="270" customWidth="1"/>
    <col min="14341" max="14341" width="16.5546875" style="270" customWidth="1"/>
    <col min="14342" max="14342" width="12.88671875" style="270" customWidth="1"/>
    <col min="14343" max="14592" width="9.109375" style="270"/>
    <col min="14593" max="14593" width="10.44140625" style="270" customWidth="1"/>
    <col min="14594" max="14594" width="9.109375" style="270"/>
    <col min="14595" max="14595" width="10.6640625" style="270" customWidth="1"/>
    <col min="14596" max="14596" width="63.5546875" style="270" customWidth="1"/>
    <col min="14597" max="14597" width="16.5546875" style="270" customWidth="1"/>
    <col min="14598" max="14598" width="12.88671875" style="270" customWidth="1"/>
    <col min="14599" max="14848" width="9.109375" style="270"/>
    <col min="14849" max="14849" width="10.44140625" style="270" customWidth="1"/>
    <col min="14850" max="14850" width="9.109375" style="270"/>
    <col min="14851" max="14851" width="10.6640625" style="270" customWidth="1"/>
    <col min="14852" max="14852" width="63.5546875" style="270" customWidth="1"/>
    <col min="14853" max="14853" width="16.5546875" style="270" customWidth="1"/>
    <col min="14854" max="14854" width="12.88671875" style="270" customWidth="1"/>
    <col min="14855" max="15104" width="9.109375" style="270"/>
    <col min="15105" max="15105" width="10.44140625" style="270" customWidth="1"/>
    <col min="15106" max="15106" width="9.109375" style="270"/>
    <col min="15107" max="15107" width="10.6640625" style="270" customWidth="1"/>
    <col min="15108" max="15108" width="63.5546875" style="270" customWidth="1"/>
    <col min="15109" max="15109" width="16.5546875" style="270" customWidth="1"/>
    <col min="15110" max="15110" width="12.88671875" style="270" customWidth="1"/>
    <col min="15111" max="15360" width="9.109375" style="270"/>
    <col min="15361" max="15361" width="10.44140625" style="270" customWidth="1"/>
    <col min="15362" max="15362" width="9.109375" style="270"/>
    <col min="15363" max="15363" width="10.6640625" style="270" customWidth="1"/>
    <col min="15364" max="15364" width="63.5546875" style="270" customWidth="1"/>
    <col min="15365" max="15365" width="16.5546875" style="270" customWidth="1"/>
    <col min="15366" max="15366" width="12.88671875" style="270" customWidth="1"/>
    <col min="15367" max="15616" width="9.109375" style="270"/>
    <col min="15617" max="15617" width="10.44140625" style="270" customWidth="1"/>
    <col min="15618" max="15618" width="9.109375" style="270"/>
    <col min="15619" max="15619" width="10.6640625" style="270" customWidth="1"/>
    <col min="15620" max="15620" width="63.5546875" style="270" customWidth="1"/>
    <col min="15621" max="15621" width="16.5546875" style="270" customWidth="1"/>
    <col min="15622" max="15622" width="12.88671875" style="270" customWidth="1"/>
    <col min="15623" max="15872" width="9.109375" style="270"/>
    <col min="15873" max="15873" width="10.44140625" style="270" customWidth="1"/>
    <col min="15874" max="15874" width="9.109375" style="270"/>
    <col min="15875" max="15875" width="10.6640625" style="270" customWidth="1"/>
    <col min="15876" max="15876" width="63.5546875" style="270" customWidth="1"/>
    <col min="15877" max="15877" width="16.5546875" style="270" customWidth="1"/>
    <col min="15878" max="15878" width="12.88671875" style="270" customWidth="1"/>
    <col min="15879" max="16128" width="9.109375" style="270"/>
    <col min="16129" max="16129" width="10.44140625" style="270" customWidth="1"/>
    <col min="16130" max="16130" width="9.109375" style="270"/>
    <col min="16131" max="16131" width="10.6640625" style="270" customWidth="1"/>
    <col min="16132" max="16132" width="63.5546875" style="270" customWidth="1"/>
    <col min="16133" max="16133" width="16.5546875" style="270" customWidth="1"/>
    <col min="16134" max="16134" width="12.88671875" style="270" customWidth="1"/>
    <col min="16135" max="16384" width="9.109375" style="270"/>
  </cols>
  <sheetData>
    <row r="1" spans="2:11" ht="14.4" x14ac:dyDescent="0.3">
      <c r="B1" s="42" t="s">
        <v>538</v>
      </c>
    </row>
    <row r="3" spans="2:11" ht="23.25" customHeight="1" x14ac:dyDescent="0.3">
      <c r="B3" s="273"/>
      <c r="C3" s="439" t="s">
        <v>616</v>
      </c>
      <c r="D3" s="439"/>
      <c r="E3" s="439"/>
      <c r="F3" s="274"/>
      <c r="I3" s="275"/>
    </row>
    <row r="4" spans="2:11" ht="75" customHeight="1" x14ac:dyDescent="0.3">
      <c r="B4" s="276"/>
      <c r="C4" s="438" t="s">
        <v>31</v>
      </c>
      <c r="D4" s="438"/>
      <c r="E4" s="438"/>
      <c r="F4" s="274"/>
      <c r="H4" s="279"/>
      <c r="I4" s="275"/>
    </row>
    <row r="5" spans="2:11" x14ac:dyDescent="0.3">
      <c r="B5" s="276"/>
      <c r="C5" s="277"/>
      <c r="D5" s="278"/>
      <c r="E5" s="278"/>
      <c r="F5" s="274"/>
      <c r="H5" s="279"/>
      <c r="I5" s="275"/>
    </row>
    <row r="6" spans="2:11" ht="60.75" customHeight="1" x14ac:dyDescent="0.3">
      <c r="B6" s="437" t="s">
        <v>755</v>
      </c>
      <c r="C6" s="437"/>
      <c r="D6" s="437"/>
      <c r="E6" s="437"/>
      <c r="F6" s="437"/>
      <c r="G6" s="280"/>
      <c r="H6" s="281"/>
      <c r="K6" s="364"/>
    </row>
    <row r="7" spans="2:11" x14ac:dyDescent="0.3">
      <c r="B7" s="282" t="s">
        <v>539</v>
      </c>
      <c r="C7" s="283" t="s">
        <v>540</v>
      </c>
      <c r="D7" s="283" t="s">
        <v>541</v>
      </c>
      <c r="E7" s="284" t="s">
        <v>542</v>
      </c>
      <c r="F7" s="285" t="s">
        <v>543</v>
      </c>
    </row>
    <row r="8" spans="2:11" ht="16.5" customHeight="1" x14ac:dyDescent="0.3">
      <c r="B8" s="443" t="s">
        <v>544</v>
      </c>
      <c r="C8" s="443"/>
      <c r="D8" s="443"/>
      <c r="E8" s="286"/>
      <c r="F8" s="287"/>
    </row>
    <row r="9" spans="2:11" ht="16.5" customHeight="1" x14ac:dyDescent="0.3">
      <c r="B9" s="286"/>
      <c r="C9" s="444" t="s">
        <v>545</v>
      </c>
      <c r="D9" s="445"/>
      <c r="E9" s="288" t="s">
        <v>653</v>
      </c>
      <c r="F9" s="287"/>
    </row>
    <row r="10" spans="2:11" ht="14.4" x14ac:dyDescent="0.3">
      <c r="B10" s="286"/>
      <c r="C10" s="446" t="s">
        <v>101</v>
      </c>
      <c r="D10" s="447"/>
      <c r="E10" s="289" t="s">
        <v>645</v>
      </c>
      <c r="F10" s="290"/>
    </row>
    <row r="11" spans="2:11" s="406" customFormat="1" ht="27.6" x14ac:dyDescent="0.3">
      <c r="B11" s="403"/>
      <c r="C11" s="448" t="s">
        <v>546</v>
      </c>
      <c r="D11" s="449"/>
      <c r="E11" s="404" t="s">
        <v>658</v>
      </c>
      <c r="F11" s="405"/>
    </row>
    <row r="12" spans="2:11" ht="14.4" x14ac:dyDescent="0.3">
      <c r="B12" s="291" t="s">
        <v>547</v>
      </c>
      <c r="C12" s="291" t="s">
        <v>548</v>
      </c>
      <c r="D12" s="291"/>
      <c r="E12" s="291"/>
      <c r="F12" s="292"/>
    </row>
    <row r="13" spans="2:11" ht="14.4" x14ac:dyDescent="0.3">
      <c r="B13" s="291"/>
      <c r="C13" s="288" t="s">
        <v>538</v>
      </c>
      <c r="D13" s="288" t="s">
        <v>549</v>
      </c>
      <c r="E13" s="288"/>
      <c r="F13" s="292"/>
    </row>
    <row r="14" spans="2:11" ht="14.4" x14ac:dyDescent="0.3">
      <c r="B14" s="293"/>
      <c r="C14" s="294"/>
      <c r="D14" s="295" t="s">
        <v>550</v>
      </c>
      <c r="E14" s="288"/>
      <c r="F14" s="296" t="s">
        <v>0</v>
      </c>
    </row>
    <row r="15" spans="2:11" ht="14.4" x14ac:dyDescent="0.3">
      <c r="B15" s="293"/>
      <c r="C15" s="294"/>
      <c r="D15" s="295" t="s">
        <v>551</v>
      </c>
      <c r="E15" s="288"/>
      <c r="F15" s="296" t="s">
        <v>29</v>
      </c>
    </row>
    <row r="16" spans="2:11" ht="14.4" x14ac:dyDescent="0.3">
      <c r="B16" s="293"/>
      <c r="C16" s="294"/>
      <c r="D16" s="295" t="s">
        <v>552</v>
      </c>
      <c r="E16" s="288" t="s">
        <v>653</v>
      </c>
      <c r="F16" s="296" t="s">
        <v>74</v>
      </c>
    </row>
    <row r="17" spans="2:11" ht="14.4" x14ac:dyDescent="0.3">
      <c r="B17" s="293"/>
      <c r="C17" s="294"/>
      <c r="D17" s="288" t="s">
        <v>553</v>
      </c>
      <c r="E17" s="288"/>
      <c r="F17" s="296"/>
    </row>
    <row r="18" spans="2:11" ht="14.4" x14ac:dyDescent="0.3">
      <c r="B18" s="293"/>
      <c r="C18" s="294"/>
      <c r="D18" s="297" t="s">
        <v>554</v>
      </c>
      <c r="E18" s="289" t="s">
        <v>645</v>
      </c>
      <c r="F18" s="298" t="s">
        <v>94</v>
      </c>
    </row>
    <row r="19" spans="2:11" ht="14.4" x14ac:dyDescent="0.3">
      <c r="B19" s="293"/>
      <c r="C19" s="294"/>
      <c r="D19" s="288" t="s">
        <v>555</v>
      </c>
      <c r="E19" s="288"/>
      <c r="F19" s="296"/>
    </row>
    <row r="20" spans="2:11" ht="28.2" x14ac:dyDescent="0.3">
      <c r="B20" s="293"/>
      <c r="C20" s="294"/>
      <c r="D20" s="297" t="s">
        <v>556</v>
      </c>
      <c r="E20" s="289" t="s">
        <v>762</v>
      </c>
      <c r="F20" s="298" t="s">
        <v>150</v>
      </c>
    </row>
    <row r="21" spans="2:11" ht="28.2" x14ac:dyDescent="0.3">
      <c r="B21" s="293"/>
      <c r="C21" s="294"/>
      <c r="D21" s="297" t="s">
        <v>492</v>
      </c>
      <c r="E21" s="433" t="s">
        <v>762</v>
      </c>
      <c r="F21" s="298" t="s">
        <v>204</v>
      </c>
    </row>
    <row r="22" spans="2:11" ht="14.4" x14ac:dyDescent="0.3">
      <c r="B22" s="293"/>
      <c r="C22" s="294"/>
      <c r="D22" s="295" t="s">
        <v>771</v>
      </c>
      <c r="E22" s="436"/>
      <c r="F22" s="296" t="s">
        <v>29</v>
      </c>
      <c r="G22" s="430" t="s">
        <v>765</v>
      </c>
    </row>
    <row r="23" spans="2:11" ht="14.4" x14ac:dyDescent="0.3">
      <c r="B23" s="293"/>
      <c r="C23" s="294"/>
      <c r="D23" s="295" t="s">
        <v>772</v>
      </c>
      <c r="E23" s="436"/>
      <c r="F23" s="296" t="s">
        <v>29</v>
      </c>
      <c r="G23" s="430" t="s">
        <v>770</v>
      </c>
    </row>
    <row r="24" spans="2:11" ht="14.4" x14ac:dyDescent="0.3">
      <c r="B24" s="293"/>
      <c r="C24" s="294"/>
      <c r="D24" s="288" t="s">
        <v>557</v>
      </c>
      <c r="E24" s="288"/>
      <c r="F24" s="296"/>
    </row>
    <row r="25" spans="2:11" ht="14.4" x14ac:dyDescent="0.3">
      <c r="B25" s="293"/>
      <c r="C25" s="294"/>
      <c r="D25" s="307" t="s">
        <v>558</v>
      </c>
      <c r="E25" s="306" t="s">
        <v>655</v>
      </c>
      <c r="F25" s="308" t="s">
        <v>245</v>
      </c>
    </row>
    <row r="26" spans="2:11" ht="14.4" x14ac:dyDescent="0.3">
      <c r="B26" s="293"/>
      <c r="C26" s="294"/>
      <c r="D26" s="288" t="s">
        <v>773</v>
      </c>
      <c r="E26" s="288"/>
      <c r="F26" s="296"/>
    </row>
    <row r="27" spans="2:11" ht="14.4" x14ac:dyDescent="0.3">
      <c r="B27" s="293"/>
      <c r="C27" s="294"/>
      <c r="D27" s="307" t="s">
        <v>559</v>
      </c>
      <c r="E27" s="306" t="s">
        <v>655</v>
      </c>
      <c r="F27" s="308" t="s">
        <v>328</v>
      </c>
    </row>
    <row r="28" spans="2:11" ht="14.4" x14ac:dyDescent="0.3">
      <c r="B28" s="293"/>
      <c r="C28" s="294"/>
      <c r="D28" s="288" t="s">
        <v>560</v>
      </c>
      <c r="E28" s="288"/>
      <c r="F28" s="296"/>
      <c r="K28" s="279"/>
    </row>
    <row r="29" spans="2:11" ht="32.4" customHeight="1" x14ac:dyDescent="0.3">
      <c r="B29" s="293"/>
      <c r="C29" s="294"/>
      <c r="D29" s="299" t="s">
        <v>754</v>
      </c>
      <c r="E29" s="288" t="s">
        <v>656</v>
      </c>
      <c r="F29" s="296" t="s">
        <v>29</v>
      </c>
      <c r="G29" s="430" t="s">
        <v>638</v>
      </c>
    </row>
    <row r="30" spans="2:11" ht="14.4" x14ac:dyDescent="0.3">
      <c r="B30" s="293"/>
      <c r="C30" s="294"/>
      <c r="D30" s="288" t="s">
        <v>561</v>
      </c>
      <c r="E30" s="288"/>
      <c r="F30" s="296"/>
    </row>
    <row r="31" spans="2:11" ht="14.4" x14ac:dyDescent="0.3">
      <c r="B31" s="293"/>
      <c r="C31" s="294"/>
      <c r="D31" s="307" t="s">
        <v>562</v>
      </c>
      <c r="E31" s="306" t="s">
        <v>655</v>
      </c>
      <c r="F31" s="308" t="s">
        <v>344</v>
      </c>
    </row>
    <row r="32" spans="2:11" ht="27.6" customHeight="1" x14ac:dyDescent="0.3">
      <c r="B32" s="293"/>
      <c r="C32" s="294"/>
      <c r="D32" s="309" t="s">
        <v>751</v>
      </c>
      <c r="E32" s="306" t="s">
        <v>655</v>
      </c>
      <c r="F32" s="308" t="s">
        <v>29</v>
      </c>
      <c r="G32" s="430" t="s">
        <v>563</v>
      </c>
    </row>
    <row r="33" spans="2:7" ht="14.4" x14ac:dyDescent="0.3">
      <c r="B33" s="293"/>
      <c r="C33" s="294"/>
      <c r="D33" s="288" t="s">
        <v>564</v>
      </c>
      <c r="E33" s="288"/>
      <c r="F33" s="296"/>
    </row>
    <row r="34" spans="2:7" ht="14.4" x14ac:dyDescent="0.3">
      <c r="B34" s="293"/>
      <c r="C34" s="294"/>
      <c r="D34" s="295" t="s">
        <v>407</v>
      </c>
      <c r="E34" s="288" t="s">
        <v>653</v>
      </c>
      <c r="F34" s="296" t="s">
        <v>406</v>
      </c>
    </row>
    <row r="35" spans="2:7" ht="14.4" x14ac:dyDescent="0.3">
      <c r="B35" s="293"/>
      <c r="C35" s="294"/>
      <c r="D35" s="288" t="s">
        <v>565</v>
      </c>
      <c r="E35" s="288"/>
      <c r="F35" s="296"/>
    </row>
    <row r="36" spans="2:7" ht="14.4" x14ac:dyDescent="0.3">
      <c r="B36" s="293"/>
      <c r="C36" s="294"/>
      <c r="D36" s="295" t="s">
        <v>417</v>
      </c>
      <c r="E36" s="288" t="s">
        <v>653</v>
      </c>
      <c r="F36" s="296" t="s">
        <v>416</v>
      </c>
    </row>
    <row r="37" spans="2:7" ht="14.4" x14ac:dyDescent="0.3">
      <c r="B37" s="293"/>
      <c r="C37" s="294"/>
      <c r="D37" s="295" t="s">
        <v>450</v>
      </c>
      <c r="E37" s="288" t="s">
        <v>656</v>
      </c>
      <c r="F37" s="296" t="s">
        <v>449</v>
      </c>
    </row>
    <row r="38" spans="2:7" ht="14.4" x14ac:dyDescent="0.3">
      <c r="B38" s="293"/>
      <c r="C38" s="294"/>
      <c r="D38" s="288" t="s">
        <v>566</v>
      </c>
      <c r="E38" s="288"/>
      <c r="F38" s="296"/>
    </row>
    <row r="39" spans="2:7" ht="14.4" x14ac:dyDescent="0.3">
      <c r="B39" s="293"/>
      <c r="C39" s="294"/>
      <c r="D39" s="295" t="s">
        <v>567</v>
      </c>
      <c r="E39" s="288" t="s">
        <v>653</v>
      </c>
      <c r="F39" s="296" t="s">
        <v>467</v>
      </c>
    </row>
    <row r="40" spans="2:7" ht="14.4" x14ac:dyDescent="0.3">
      <c r="B40" s="293"/>
      <c r="C40" s="294"/>
      <c r="D40" s="288" t="s">
        <v>568</v>
      </c>
      <c r="E40" s="288"/>
      <c r="F40" s="296"/>
    </row>
    <row r="41" spans="2:7" ht="14.4" x14ac:dyDescent="0.3">
      <c r="B41" s="293"/>
      <c r="C41" s="294"/>
      <c r="D41" s="297" t="s">
        <v>569</v>
      </c>
      <c r="E41" s="289" t="s">
        <v>645</v>
      </c>
      <c r="F41" s="298" t="s">
        <v>497</v>
      </c>
    </row>
    <row r="42" spans="2:7" ht="31.5" customHeight="1" x14ac:dyDescent="0.3">
      <c r="B42" s="293"/>
      <c r="C42" s="294"/>
      <c r="D42" s="309" t="s">
        <v>647</v>
      </c>
      <c r="E42" s="392" t="s">
        <v>657</v>
      </c>
      <c r="F42" s="308" t="s">
        <v>520</v>
      </c>
    </row>
    <row r="43" spans="2:7" ht="28.2" x14ac:dyDescent="0.3">
      <c r="B43" s="293"/>
      <c r="C43" s="294"/>
      <c r="D43" s="299" t="s">
        <v>570</v>
      </c>
      <c r="E43" s="288" t="s">
        <v>653</v>
      </c>
      <c r="F43" s="296" t="s">
        <v>523</v>
      </c>
    </row>
    <row r="44" spans="2:7" ht="14.4" x14ac:dyDescent="0.3">
      <c r="B44" s="293"/>
      <c r="C44" s="294"/>
      <c r="D44" s="295" t="s">
        <v>571</v>
      </c>
      <c r="E44" s="288" t="s">
        <v>653</v>
      </c>
      <c r="F44" s="296" t="s">
        <v>648</v>
      </c>
    </row>
    <row r="45" spans="2:7" ht="27" customHeight="1" x14ac:dyDescent="0.3">
      <c r="B45" s="293"/>
      <c r="C45" s="294"/>
      <c r="D45" s="309" t="s">
        <v>752</v>
      </c>
      <c r="E45" s="397" t="s">
        <v>657</v>
      </c>
      <c r="F45" s="308" t="s">
        <v>29</v>
      </c>
      <c r="G45" s="430" t="s">
        <v>563</v>
      </c>
    </row>
    <row r="47" spans="2:7" ht="14.4" thickBot="1" x14ac:dyDescent="0.35"/>
    <row r="48" spans="2:7" ht="58.5" customHeight="1" x14ac:dyDescent="0.3">
      <c r="B48" s="450" t="s">
        <v>615</v>
      </c>
      <c r="C48" s="451"/>
      <c r="D48" s="451"/>
      <c r="E48" s="451"/>
      <c r="F48" s="452"/>
    </row>
    <row r="49" spans="2:6" ht="18" x14ac:dyDescent="0.35">
      <c r="B49" s="453" t="s">
        <v>572</v>
      </c>
      <c r="C49" s="454"/>
      <c r="D49" s="454"/>
      <c r="E49" s="454"/>
      <c r="F49" s="455"/>
    </row>
    <row r="50" spans="2:6" ht="14.4" x14ac:dyDescent="0.3">
      <c r="B50" s="300"/>
      <c r="C50" s="301" t="s">
        <v>759</v>
      </c>
      <c r="D50" s="302"/>
      <c r="E50" s="302"/>
      <c r="F50" s="303"/>
    </row>
    <row r="51" spans="2:6" ht="14.4" x14ac:dyDescent="0.3">
      <c r="B51" s="300"/>
      <c r="C51" s="304"/>
      <c r="D51" s="305" t="s">
        <v>573</v>
      </c>
      <c r="E51" s="305"/>
      <c r="F51" s="303"/>
    </row>
    <row r="52" spans="2:6" ht="14.4" x14ac:dyDescent="0.3">
      <c r="B52" s="300"/>
      <c r="C52" s="304"/>
      <c r="D52" s="305" t="s">
        <v>574</v>
      </c>
      <c r="E52" s="305"/>
      <c r="F52" s="303"/>
    </row>
    <row r="53" spans="2:6" ht="14.4" x14ac:dyDescent="0.3">
      <c r="B53" s="300"/>
      <c r="C53" s="304"/>
      <c r="D53" s="305" t="s">
        <v>575</v>
      </c>
      <c r="E53" s="305"/>
      <c r="F53" s="303"/>
    </row>
    <row r="54" spans="2:6" ht="14.4" x14ac:dyDescent="0.3">
      <c r="B54" s="300"/>
      <c r="C54" s="304"/>
      <c r="D54" s="305" t="s">
        <v>576</v>
      </c>
      <c r="E54" s="305"/>
      <c r="F54" s="303"/>
    </row>
    <row r="55" spans="2:6" ht="18" x14ac:dyDescent="0.35">
      <c r="B55" s="440" t="s">
        <v>646</v>
      </c>
      <c r="C55" s="441"/>
      <c r="D55" s="441"/>
      <c r="E55" s="441"/>
      <c r="F55" s="442"/>
    </row>
    <row r="56" spans="2:6" ht="14.4" x14ac:dyDescent="0.3">
      <c r="B56" s="310"/>
      <c r="C56" s="311" t="s">
        <v>760</v>
      </c>
      <c r="D56" s="312"/>
      <c r="E56" s="312"/>
      <c r="F56" s="313"/>
    </row>
    <row r="57" spans="2:6" ht="28.2" x14ac:dyDescent="0.3">
      <c r="B57" s="310"/>
      <c r="C57" s="314"/>
      <c r="D57" s="401" t="s">
        <v>654</v>
      </c>
      <c r="E57" s="315"/>
      <c r="F57" s="313"/>
    </row>
    <row r="58" spans="2:6" ht="17.25" customHeight="1" x14ac:dyDescent="0.3">
      <c r="B58" s="310"/>
      <c r="C58" s="314"/>
      <c r="D58" s="435" t="s">
        <v>577</v>
      </c>
      <c r="E58" s="315"/>
      <c r="F58" s="313"/>
    </row>
    <row r="59" spans="2:6" ht="14.4" x14ac:dyDescent="0.3">
      <c r="B59" s="310"/>
      <c r="C59" s="311" t="s">
        <v>761</v>
      </c>
      <c r="D59" s="312"/>
      <c r="E59" s="312"/>
      <c r="F59" s="313"/>
    </row>
    <row r="60" spans="2:6" ht="14.4" x14ac:dyDescent="0.3">
      <c r="B60" s="310"/>
      <c r="C60" s="314"/>
      <c r="D60" s="315" t="s">
        <v>574</v>
      </c>
      <c r="E60" s="315"/>
      <c r="F60" s="313"/>
    </row>
    <row r="61" spans="2:6" ht="14.4" x14ac:dyDescent="0.3">
      <c r="B61" s="310"/>
      <c r="C61" s="314"/>
      <c r="D61" s="315" t="s">
        <v>575</v>
      </c>
      <c r="E61" s="315"/>
      <c r="F61" s="313"/>
    </row>
    <row r="62" spans="2:6" ht="14.4" x14ac:dyDescent="0.3">
      <c r="B62" s="310"/>
      <c r="C62" s="314"/>
      <c r="D62" s="315" t="s">
        <v>578</v>
      </c>
      <c r="E62" s="315"/>
      <c r="F62" s="313"/>
    </row>
    <row r="63" spans="2:6" ht="14.4" x14ac:dyDescent="0.3">
      <c r="B63" s="310"/>
      <c r="C63" s="314"/>
      <c r="D63" s="315" t="s">
        <v>579</v>
      </c>
      <c r="E63" s="315"/>
      <c r="F63" s="313"/>
    </row>
    <row r="64" spans="2:6" ht="14.4" x14ac:dyDescent="0.3">
      <c r="B64" s="310"/>
      <c r="C64" s="314"/>
      <c r="D64" s="315" t="s">
        <v>580</v>
      </c>
      <c r="E64" s="315"/>
      <c r="F64" s="313"/>
    </row>
    <row r="65" spans="2:6" ht="15" thickBot="1" x14ac:dyDescent="0.35">
      <c r="B65" s="316"/>
      <c r="C65" s="317"/>
      <c r="D65" s="318" t="s">
        <v>581</v>
      </c>
      <c r="E65" s="318"/>
      <c r="F65" s="319"/>
    </row>
  </sheetData>
  <mergeCells count="10">
    <mergeCell ref="B6:F6"/>
    <mergeCell ref="C4:E4"/>
    <mergeCell ref="C3:E3"/>
    <mergeCell ref="B55:F55"/>
    <mergeCell ref="B8:D8"/>
    <mergeCell ref="C9:D9"/>
    <mergeCell ref="C10:D10"/>
    <mergeCell ref="C11:D11"/>
    <mergeCell ref="B48:F48"/>
    <mergeCell ref="B49:F49"/>
  </mergeCells>
  <hyperlinks>
    <hyperlink ref="F16" location="'PM-KV-03-02'!B1" display="PM-KV-03-02" xr:uid="{00000000-0004-0000-0000-000000000000}"/>
    <hyperlink ref="F31" location="'PM-KV-03-08'!B1" display="PM-KV-03-08" xr:uid="{00000000-0004-0000-0000-000001000000}"/>
    <hyperlink ref="F18" location="'PM-KV-03-03'!B1" display="PM-KV-03-03" xr:uid="{00000000-0004-0000-0000-000002000000}"/>
    <hyperlink ref="F20" location="'PM-KV-03-04'!B1" display="PM-KV-03-04" xr:uid="{00000000-0004-0000-0000-000003000000}"/>
    <hyperlink ref="F25" location="'PM-KV-03-06'!B1" display="PM-KV-03-06" xr:uid="{00000000-0004-0000-0000-000004000000}"/>
    <hyperlink ref="F27" location="'PM-KV-03-07'!B1" display="PM-KV-03-07" xr:uid="{00000000-0004-0000-0000-000005000000}"/>
    <hyperlink ref="F39" location="'PM-KV-03-12'!B1" display="PM-KV-03-12" xr:uid="{00000000-0004-0000-0000-000006000000}"/>
    <hyperlink ref="F21" location="'PM-KV-03-05'!B1" display="PM-KV-03-05" xr:uid="{00000000-0004-0000-0000-000007000000}"/>
    <hyperlink ref="F34" location="'PM-KV-03-09'!B1" display="PM-KV-03-09" xr:uid="{00000000-0004-0000-0000-000008000000}"/>
    <hyperlink ref="F36" location="'PM-KV-03-10'!B1" display="PM-KV-03-10" xr:uid="{00000000-0004-0000-0000-000009000000}"/>
    <hyperlink ref="F37" location="'PM-KV-03-11'!B1" display="PM-KV-03-11" xr:uid="{00000000-0004-0000-0000-00000A000000}"/>
    <hyperlink ref="F41" location="'PM-KV-03-13'!B1" display="PM-KV-03-13" xr:uid="{00000000-0004-0000-0000-00000B000000}"/>
    <hyperlink ref="F43" location="'PM-KV-03-15'!B1" display="PM-KV-03-15" xr:uid="{00000000-0004-0000-0000-00000C000000}"/>
    <hyperlink ref="F44" location="'PM-KV-03-16'!B1" display="PM-KV-03-16" xr:uid="{00000000-0004-0000-0000-00000E000000}"/>
    <hyperlink ref="F15" location="'PM-KV-03-01'!B1" display="PM-KV-03-01" xr:uid="{00000000-0004-0000-0000-00000F000000}"/>
    <hyperlink ref="F14" location="'PM-KV-03-00'!B1" display="PM-KV-03-00" xr:uid="{00000000-0004-0000-0000-000010000000}"/>
    <hyperlink ref="F42" location="'PM-KV-03-14'!B1" display="PM-KV-03-14" xr:uid="{00000000-0004-0000-0000-000011000000}"/>
    <hyperlink ref="G32" r:id="rId1" xr:uid="{00000000-0004-0000-0000-000014000000}"/>
    <hyperlink ref="G45" r:id="rId2" xr:uid="{00000000-0004-0000-0000-000015000000}"/>
    <hyperlink ref="G22" r:id="rId3" xr:uid="{C11EC883-7D35-4CBB-A906-0C2CF1C113AE}"/>
    <hyperlink ref="F22" location="'PM-KV-03-01'!C33" display="PM-KV-03-01" xr:uid="{054A1DA2-1BC0-4216-8F9F-403C5D0AE9B9}"/>
    <hyperlink ref="G23" r:id="rId4" xr:uid="{399CBD5D-10B4-497C-BF02-31EF763C71F4}"/>
    <hyperlink ref="F23" location="'PM-KV-03-01'!C33" display="PM-KV-03-01" xr:uid="{E2E50984-3C29-4EA6-B539-960534082B1B}"/>
    <hyperlink ref="G29" r:id="rId5" xr:uid="{C4E57F41-1411-4C2A-9F89-32B832BE884D}"/>
    <hyperlink ref="F29" location="'PM-KV-03-01'!C68" display="PM-KV-03-01" xr:uid="{182B4FA5-1AC7-4880-B37D-FE85BF6FCBBC}"/>
    <hyperlink ref="F32" location="'PM-KV-03-01'!C81" display="PM-KV-03-01" xr:uid="{E4C9BFDE-1866-433F-8BD5-9A690BB74F8D}"/>
    <hyperlink ref="F45" location="'PM-KV-03-01'!C129" display="PM-KV-03-01" xr:uid="{F4F20518-B851-4D22-BCDF-F9C8C3F8212A}"/>
  </hyperlinks>
  <pageMargins left="0.70866141732283472" right="0.70866141732283472" top="0.74803149606299213" bottom="0.74803149606299213" header="0.31496062992125984" footer="0.31496062992125984"/>
  <pageSetup paperSize="9" scale="77" orientation="portrait" r:id="rId6"/>
  <headerFooter>
    <oddFooter>&amp;L&amp;F/&amp;A&amp;C&amp;P/&amp;N&amp;RDigitAudit/AuditIroda</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M132"/>
  <sheetViews>
    <sheetView showGridLines="0" zoomScaleNormal="100" workbookViewId="0">
      <selection activeCell="B1" sqref="B1"/>
    </sheetView>
  </sheetViews>
  <sheetFormatPr defaultColWidth="9.88671875" defaultRowHeight="12" x14ac:dyDescent="0.25"/>
  <cols>
    <col min="1" max="1" width="10.44140625" style="5" customWidth="1"/>
    <col min="2" max="4" width="9.88671875" style="5"/>
    <col min="5" max="5" width="11.88671875" style="5" customWidth="1"/>
    <col min="6" max="256" width="9.88671875" style="5"/>
    <col min="257" max="257" width="10.44140625" style="5" customWidth="1"/>
    <col min="258" max="260" width="9.88671875" style="5"/>
    <col min="261" max="261" width="11.88671875" style="5" customWidth="1"/>
    <col min="262" max="512" width="9.88671875" style="5"/>
    <col min="513" max="513" width="10.44140625" style="5" customWidth="1"/>
    <col min="514" max="516" width="9.88671875" style="5"/>
    <col min="517" max="517" width="11.88671875" style="5" customWidth="1"/>
    <col min="518" max="768" width="9.88671875" style="5"/>
    <col min="769" max="769" width="10.44140625" style="5" customWidth="1"/>
    <col min="770" max="772" width="9.88671875" style="5"/>
    <col min="773" max="773" width="11.88671875" style="5" customWidth="1"/>
    <col min="774" max="1024" width="9.88671875" style="5"/>
    <col min="1025" max="1025" width="10.44140625" style="5" customWidth="1"/>
    <col min="1026" max="1028" width="9.88671875" style="5"/>
    <col min="1029" max="1029" width="11.88671875" style="5" customWidth="1"/>
    <col min="1030" max="1280" width="9.88671875" style="5"/>
    <col min="1281" max="1281" width="10.44140625" style="5" customWidth="1"/>
    <col min="1282" max="1284" width="9.88671875" style="5"/>
    <col min="1285" max="1285" width="11.88671875" style="5" customWidth="1"/>
    <col min="1286" max="1536" width="9.88671875" style="5"/>
    <col min="1537" max="1537" width="10.44140625" style="5" customWidth="1"/>
    <col min="1538" max="1540" width="9.88671875" style="5"/>
    <col min="1541" max="1541" width="11.88671875" style="5" customWidth="1"/>
    <col min="1542" max="1792" width="9.88671875" style="5"/>
    <col min="1793" max="1793" width="10.44140625" style="5" customWidth="1"/>
    <col min="1794" max="1796" width="9.88671875" style="5"/>
    <col min="1797" max="1797" width="11.88671875" style="5" customWidth="1"/>
    <col min="1798" max="2048" width="9.88671875" style="5"/>
    <col min="2049" max="2049" width="10.44140625" style="5" customWidth="1"/>
    <col min="2050" max="2052" width="9.88671875" style="5"/>
    <col min="2053" max="2053" width="11.88671875" style="5" customWidth="1"/>
    <col min="2054" max="2304" width="9.88671875" style="5"/>
    <col min="2305" max="2305" width="10.44140625" style="5" customWidth="1"/>
    <col min="2306" max="2308" width="9.88671875" style="5"/>
    <col min="2309" max="2309" width="11.88671875" style="5" customWidth="1"/>
    <col min="2310" max="2560" width="9.88671875" style="5"/>
    <col min="2561" max="2561" width="10.44140625" style="5" customWidth="1"/>
    <col min="2562" max="2564" width="9.88671875" style="5"/>
    <col min="2565" max="2565" width="11.88671875" style="5" customWidth="1"/>
    <col min="2566" max="2816" width="9.88671875" style="5"/>
    <col min="2817" max="2817" width="10.44140625" style="5" customWidth="1"/>
    <col min="2818" max="2820" width="9.88671875" style="5"/>
    <col min="2821" max="2821" width="11.88671875" style="5" customWidth="1"/>
    <col min="2822" max="3072" width="9.88671875" style="5"/>
    <col min="3073" max="3073" width="10.44140625" style="5" customWidth="1"/>
    <col min="3074" max="3076" width="9.88671875" style="5"/>
    <col min="3077" max="3077" width="11.88671875" style="5" customWidth="1"/>
    <col min="3078" max="3328" width="9.88671875" style="5"/>
    <col min="3329" max="3329" width="10.44140625" style="5" customWidth="1"/>
    <col min="3330" max="3332" width="9.88671875" style="5"/>
    <col min="3333" max="3333" width="11.88671875" style="5" customWidth="1"/>
    <col min="3334" max="3584" width="9.88671875" style="5"/>
    <col min="3585" max="3585" width="10.44140625" style="5" customWidth="1"/>
    <col min="3586" max="3588" width="9.88671875" style="5"/>
    <col min="3589" max="3589" width="11.88671875" style="5" customWidth="1"/>
    <col min="3590" max="3840" width="9.88671875" style="5"/>
    <col min="3841" max="3841" width="10.44140625" style="5" customWidth="1"/>
    <col min="3842" max="3844" width="9.88671875" style="5"/>
    <col min="3845" max="3845" width="11.88671875" style="5" customWidth="1"/>
    <col min="3846" max="4096" width="9.88671875" style="5"/>
    <col min="4097" max="4097" width="10.44140625" style="5" customWidth="1"/>
    <col min="4098" max="4100" width="9.88671875" style="5"/>
    <col min="4101" max="4101" width="11.88671875" style="5" customWidth="1"/>
    <col min="4102" max="4352" width="9.88671875" style="5"/>
    <col min="4353" max="4353" width="10.44140625" style="5" customWidth="1"/>
    <col min="4354" max="4356" width="9.88671875" style="5"/>
    <col min="4357" max="4357" width="11.88671875" style="5" customWidth="1"/>
    <col min="4358" max="4608" width="9.88671875" style="5"/>
    <col min="4609" max="4609" width="10.44140625" style="5" customWidth="1"/>
    <col min="4610" max="4612" width="9.88671875" style="5"/>
    <col min="4613" max="4613" width="11.88671875" style="5" customWidth="1"/>
    <col min="4614" max="4864" width="9.88671875" style="5"/>
    <col min="4865" max="4865" width="10.44140625" style="5" customWidth="1"/>
    <col min="4866" max="4868" width="9.88671875" style="5"/>
    <col min="4869" max="4869" width="11.88671875" style="5" customWidth="1"/>
    <col min="4870" max="5120" width="9.88671875" style="5"/>
    <col min="5121" max="5121" width="10.44140625" style="5" customWidth="1"/>
    <col min="5122" max="5124" width="9.88671875" style="5"/>
    <col min="5125" max="5125" width="11.88671875" style="5" customWidth="1"/>
    <col min="5126" max="5376" width="9.88671875" style="5"/>
    <col min="5377" max="5377" width="10.44140625" style="5" customWidth="1"/>
    <col min="5378" max="5380" width="9.88671875" style="5"/>
    <col min="5381" max="5381" width="11.88671875" style="5" customWidth="1"/>
    <col min="5382" max="5632" width="9.88671875" style="5"/>
    <col min="5633" max="5633" width="10.44140625" style="5" customWidth="1"/>
    <col min="5634" max="5636" width="9.88671875" style="5"/>
    <col min="5637" max="5637" width="11.88671875" style="5" customWidth="1"/>
    <col min="5638" max="5888" width="9.88671875" style="5"/>
    <col min="5889" max="5889" width="10.44140625" style="5" customWidth="1"/>
    <col min="5890" max="5892" width="9.88671875" style="5"/>
    <col min="5893" max="5893" width="11.88671875" style="5" customWidth="1"/>
    <col min="5894" max="6144" width="9.88671875" style="5"/>
    <col min="6145" max="6145" width="10.44140625" style="5" customWidth="1"/>
    <col min="6146" max="6148" width="9.88671875" style="5"/>
    <col min="6149" max="6149" width="11.88671875" style="5" customWidth="1"/>
    <col min="6150" max="6400" width="9.88671875" style="5"/>
    <col min="6401" max="6401" width="10.44140625" style="5" customWidth="1"/>
    <col min="6402" max="6404" width="9.88671875" style="5"/>
    <col min="6405" max="6405" width="11.88671875" style="5" customWidth="1"/>
    <col min="6406" max="6656" width="9.88671875" style="5"/>
    <col min="6657" max="6657" width="10.44140625" style="5" customWidth="1"/>
    <col min="6658" max="6660" width="9.88671875" style="5"/>
    <col min="6661" max="6661" width="11.88671875" style="5" customWidth="1"/>
    <col min="6662" max="6912" width="9.88671875" style="5"/>
    <col min="6913" max="6913" width="10.44140625" style="5" customWidth="1"/>
    <col min="6914" max="6916" width="9.88671875" style="5"/>
    <col min="6917" max="6917" width="11.88671875" style="5" customWidth="1"/>
    <col min="6918" max="7168" width="9.88671875" style="5"/>
    <col min="7169" max="7169" width="10.44140625" style="5" customWidth="1"/>
    <col min="7170" max="7172" width="9.88671875" style="5"/>
    <col min="7173" max="7173" width="11.88671875" style="5" customWidth="1"/>
    <col min="7174" max="7424" width="9.88671875" style="5"/>
    <col min="7425" max="7425" width="10.44140625" style="5" customWidth="1"/>
    <col min="7426" max="7428" width="9.88671875" style="5"/>
    <col min="7429" max="7429" width="11.88671875" style="5" customWidth="1"/>
    <col min="7430" max="7680" width="9.88671875" style="5"/>
    <col min="7681" max="7681" width="10.44140625" style="5" customWidth="1"/>
    <col min="7682" max="7684" width="9.88671875" style="5"/>
    <col min="7685" max="7685" width="11.88671875" style="5" customWidth="1"/>
    <col min="7686" max="7936" width="9.88671875" style="5"/>
    <col min="7937" max="7937" width="10.44140625" style="5" customWidth="1"/>
    <col min="7938" max="7940" width="9.88671875" style="5"/>
    <col min="7941" max="7941" width="11.88671875" style="5" customWidth="1"/>
    <col min="7942" max="8192" width="9.88671875" style="5"/>
    <col min="8193" max="8193" width="10.44140625" style="5" customWidth="1"/>
    <col min="8194" max="8196" width="9.88671875" style="5"/>
    <col min="8197" max="8197" width="11.88671875" style="5" customWidth="1"/>
    <col min="8198" max="8448" width="9.88671875" style="5"/>
    <col min="8449" max="8449" width="10.44140625" style="5" customWidth="1"/>
    <col min="8450" max="8452" width="9.88671875" style="5"/>
    <col min="8453" max="8453" width="11.88671875" style="5" customWidth="1"/>
    <col min="8454" max="8704" width="9.88671875" style="5"/>
    <col min="8705" max="8705" width="10.44140625" style="5" customWidth="1"/>
    <col min="8706" max="8708" width="9.88671875" style="5"/>
    <col min="8709" max="8709" width="11.88671875" style="5" customWidth="1"/>
    <col min="8710" max="8960" width="9.88671875" style="5"/>
    <col min="8961" max="8961" width="10.44140625" style="5" customWidth="1"/>
    <col min="8962" max="8964" width="9.88671875" style="5"/>
    <col min="8965" max="8965" width="11.88671875" style="5" customWidth="1"/>
    <col min="8966" max="9216" width="9.88671875" style="5"/>
    <col min="9217" max="9217" width="10.44140625" style="5" customWidth="1"/>
    <col min="9218" max="9220" width="9.88671875" style="5"/>
    <col min="9221" max="9221" width="11.88671875" style="5" customWidth="1"/>
    <col min="9222" max="9472" width="9.88671875" style="5"/>
    <col min="9473" max="9473" width="10.44140625" style="5" customWidth="1"/>
    <col min="9474" max="9476" width="9.88671875" style="5"/>
    <col min="9477" max="9477" width="11.88671875" style="5" customWidth="1"/>
    <col min="9478" max="9728" width="9.88671875" style="5"/>
    <col min="9729" max="9729" width="10.44140625" style="5" customWidth="1"/>
    <col min="9730" max="9732" width="9.88671875" style="5"/>
    <col min="9733" max="9733" width="11.88671875" style="5" customWidth="1"/>
    <col min="9734" max="9984" width="9.88671875" style="5"/>
    <col min="9985" max="9985" width="10.44140625" style="5" customWidth="1"/>
    <col min="9986" max="9988" width="9.88671875" style="5"/>
    <col min="9989" max="9989" width="11.88671875" style="5" customWidth="1"/>
    <col min="9990" max="10240" width="9.88671875" style="5"/>
    <col min="10241" max="10241" width="10.44140625" style="5" customWidth="1"/>
    <col min="10242" max="10244" width="9.88671875" style="5"/>
    <col min="10245" max="10245" width="11.88671875" style="5" customWidth="1"/>
    <col min="10246" max="10496" width="9.88671875" style="5"/>
    <col min="10497" max="10497" width="10.44140625" style="5" customWidth="1"/>
    <col min="10498" max="10500" width="9.88671875" style="5"/>
    <col min="10501" max="10501" width="11.88671875" style="5" customWidth="1"/>
    <col min="10502" max="10752" width="9.88671875" style="5"/>
    <col min="10753" max="10753" width="10.44140625" style="5" customWidth="1"/>
    <col min="10754" max="10756" width="9.88671875" style="5"/>
    <col min="10757" max="10757" width="11.88671875" style="5" customWidth="1"/>
    <col min="10758" max="11008" width="9.88671875" style="5"/>
    <col min="11009" max="11009" width="10.44140625" style="5" customWidth="1"/>
    <col min="11010" max="11012" width="9.88671875" style="5"/>
    <col min="11013" max="11013" width="11.88671875" style="5" customWidth="1"/>
    <col min="11014" max="11264" width="9.88671875" style="5"/>
    <col min="11265" max="11265" width="10.44140625" style="5" customWidth="1"/>
    <col min="11266" max="11268" width="9.88671875" style="5"/>
    <col min="11269" max="11269" width="11.88671875" style="5" customWidth="1"/>
    <col min="11270" max="11520" width="9.88671875" style="5"/>
    <col min="11521" max="11521" width="10.44140625" style="5" customWidth="1"/>
    <col min="11522" max="11524" width="9.88671875" style="5"/>
    <col min="11525" max="11525" width="11.88671875" style="5" customWidth="1"/>
    <col min="11526" max="11776" width="9.88671875" style="5"/>
    <col min="11777" max="11777" width="10.44140625" style="5" customWidth="1"/>
    <col min="11778" max="11780" width="9.88671875" style="5"/>
    <col min="11781" max="11781" width="11.88671875" style="5" customWidth="1"/>
    <col min="11782" max="12032" width="9.88671875" style="5"/>
    <col min="12033" max="12033" width="10.44140625" style="5" customWidth="1"/>
    <col min="12034" max="12036" width="9.88671875" style="5"/>
    <col min="12037" max="12037" width="11.88671875" style="5" customWidth="1"/>
    <col min="12038" max="12288" width="9.88671875" style="5"/>
    <col min="12289" max="12289" width="10.44140625" style="5" customWidth="1"/>
    <col min="12290" max="12292" width="9.88671875" style="5"/>
    <col min="12293" max="12293" width="11.88671875" style="5" customWidth="1"/>
    <col min="12294" max="12544" width="9.88671875" style="5"/>
    <col min="12545" max="12545" width="10.44140625" style="5" customWidth="1"/>
    <col min="12546" max="12548" width="9.88671875" style="5"/>
    <col min="12549" max="12549" width="11.88671875" style="5" customWidth="1"/>
    <col min="12550" max="12800" width="9.88671875" style="5"/>
    <col min="12801" max="12801" width="10.44140625" style="5" customWidth="1"/>
    <col min="12802" max="12804" width="9.88671875" style="5"/>
    <col min="12805" max="12805" width="11.88671875" style="5" customWidth="1"/>
    <col min="12806" max="13056" width="9.88671875" style="5"/>
    <col min="13057" max="13057" width="10.44140625" style="5" customWidth="1"/>
    <col min="13058" max="13060" width="9.88671875" style="5"/>
    <col min="13061" max="13061" width="11.88671875" style="5" customWidth="1"/>
    <col min="13062" max="13312" width="9.88671875" style="5"/>
    <col min="13313" max="13313" width="10.44140625" style="5" customWidth="1"/>
    <col min="13314" max="13316" width="9.88671875" style="5"/>
    <col min="13317" max="13317" width="11.88671875" style="5" customWidth="1"/>
    <col min="13318" max="13568" width="9.88671875" style="5"/>
    <col min="13569" max="13569" width="10.44140625" style="5" customWidth="1"/>
    <col min="13570" max="13572" width="9.88671875" style="5"/>
    <col min="13573" max="13573" width="11.88671875" style="5" customWidth="1"/>
    <col min="13574" max="13824" width="9.88671875" style="5"/>
    <col min="13825" max="13825" width="10.44140625" style="5" customWidth="1"/>
    <col min="13826" max="13828" width="9.88671875" style="5"/>
    <col min="13829" max="13829" width="11.88671875" style="5" customWidth="1"/>
    <col min="13830" max="14080" width="9.88671875" style="5"/>
    <col min="14081" max="14081" width="10.44140625" style="5" customWidth="1"/>
    <col min="14082" max="14084" width="9.88671875" style="5"/>
    <col min="14085" max="14085" width="11.88671875" style="5" customWidth="1"/>
    <col min="14086" max="14336" width="9.88671875" style="5"/>
    <col min="14337" max="14337" width="10.44140625" style="5" customWidth="1"/>
    <col min="14338" max="14340" width="9.88671875" style="5"/>
    <col min="14341" max="14341" width="11.88671875" style="5" customWidth="1"/>
    <col min="14342" max="14592" width="9.88671875" style="5"/>
    <col min="14593" max="14593" width="10.44140625" style="5" customWidth="1"/>
    <col min="14594" max="14596" width="9.88671875" style="5"/>
    <col min="14597" max="14597" width="11.88671875" style="5" customWidth="1"/>
    <col min="14598" max="14848" width="9.88671875" style="5"/>
    <col min="14849" max="14849" width="10.44140625" style="5" customWidth="1"/>
    <col min="14850" max="14852" width="9.88671875" style="5"/>
    <col min="14853" max="14853" width="11.88671875" style="5" customWidth="1"/>
    <col min="14854" max="15104" width="9.88671875" style="5"/>
    <col min="15105" max="15105" width="10.44140625" style="5" customWidth="1"/>
    <col min="15106" max="15108" width="9.88671875" style="5"/>
    <col min="15109" max="15109" width="11.88671875" style="5" customWidth="1"/>
    <col min="15110" max="15360" width="9.88671875" style="5"/>
    <col min="15361" max="15361" width="10.44140625" style="5" customWidth="1"/>
    <col min="15362" max="15364" width="9.88671875" style="5"/>
    <col min="15365" max="15365" width="11.88671875" style="5" customWidth="1"/>
    <col min="15366" max="15616" width="9.88671875" style="5"/>
    <col min="15617" max="15617" width="10.44140625" style="5" customWidth="1"/>
    <col min="15618" max="15620" width="9.88671875" style="5"/>
    <col min="15621" max="15621" width="11.88671875" style="5" customWidth="1"/>
    <col min="15622" max="15872" width="9.88671875" style="5"/>
    <col min="15873" max="15873" width="10.44140625" style="5" customWidth="1"/>
    <col min="15874" max="15876" width="9.88671875" style="5"/>
    <col min="15877" max="15877" width="11.88671875" style="5" customWidth="1"/>
    <col min="15878" max="16128" width="9.88671875" style="5"/>
    <col min="16129" max="16129" width="10.44140625" style="5" customWidth="1"/>
    <col min="16130" max="16132" width="9.88671875" style="5"/>
    <col min="16133" max="16133" width="11.88671875" style="5" customWidth="1"/>
    <col min="16134" max="16384" width="9.88671875" style="5"/>
  </cols>
  <sheetData>
    <row r="1" spans="1:13" ht="14.4" x14ac:dyDescent="0.3">
      <c r="B1" s="42" t="s">
        <v>344</v>
      </c>
      <c r="J1" s="44"/>
      <c r="K1" s="43" t="s">
        <v>1</v>
      </c>
      <c r="L1" s="5">
        <f>Alapa!C1</f>
        <v>0</v>
      </c>
      <c r="M1" s="44" t="s">
        <v>2</v>
      </c>
    </row>
    <row r="2" spans="1:13" ht="15.6" x14ac:dyDescent="0.3">
      <c r="B2" s="42"/>
      <c r="J2" s="44"/>
      <c r="K2" s="43"/>
      <c r="M2" s="45" t="s">
        <v>3</v>
      </c>
    </row>
    <row r="3" spans="1:13" ht="34.5" customHeight="1" x14ac:dyDescent="0.3">
      <c r="B3" s="503" t="s">
        <v>779</v>
      </c>
      <c r="C3" s="503"/>
      <c r="D3" s="503"/>
      <c r="E3" s="503"/>
      <c r="F3" s="503"/>
      <c r="G3" s="503"/>
      <c r="H3" s="503"/>
      <c r="I3" s="503"/>
      <c r="J3" s="503"/>
      <c r="K3" s="503"/>
      <c r="L3" s="503"/>
      <c r="M3" s="44" t="s">
        <v>75</v>
      </c>
    </row>
    <row r="4" spans="1:13" ht="15.75" customHeight="1" x14ac:dyDescent="0.3">
      <c r="A4" s="522" t="s">
        <v>585</v>
      </c>
      <c r="B4" s="565" t="s">
        <v>345</v>
      </c>
      <c r="C4" s="565"/>
      <c r="D4" s="565"/>
      <c r="E4" s="565"/>
      <c r="F4" s="565"/>
      <c r="G4" s="565"/>
      <c r="H4" s="565"/>
      <c r="I4" s="565"/>
      <c r="J4" s="565"/>
      <c r="K4" s="565"/>
      <c r="L4" s="565"/>
    </row>
    <row r="5" spans="1:13" ht="20.399999999999999" x14ac:dyDescent="0.35">
      <c r="A5" s="522"/>
      <c r="B5" s="377"/>
      <c r="C5" s="377"/>
      <c r="D5" s="377"/>
      <c r="E5" s="377"/>
      <c r="F5" s="377"/>
      <c r="G5" s="377"/>
      <c r="H5" s="377"/>
      <c r="I5" s="377"/>
      <c r="J5" s="377"/>
      <c r="K5" s="48"/>
      <c r="L5" s="377"/>
    </row>
    <row r="6" spans="1:13" ht="15.6" x14ac:dyDescent="0.3">
      <c r="A6" s="522"/>
      <c r="B6" s="576" t="s">
        <v>346</v>
      </c>
      <c r="C6" s="576"/>
      <c r="D6" s="576"/>
      <c r="E6" s="576"/>
      <c r="F6" s="576"/>
      <c r="G6" s="576"/>
      <c r="H6" s="576"/>
      <c r="I6" s="576"/>
      <c r="J6" s="576"/>
      <c r="K6" s="576"/>
      <c r="L6" s="576"/>
    </row>
    <row r="7" spans="1:13" ht="15.6" x14ac:dyDescent="0.3">
      <c r="A7" s="522"/>
      <c r="B7" s="576" t="s">
        <v>347</v>
      </c>
      <c r="C7" s="576"/>
      <c r="D7" s="576"/>
      <c r="E7" s="576"/>
      <c r="F7" s="576"/>
      <c r="G7" s="576"/>
      <c r="H7" s="576"/>
      <c r="I7" s="576"/>
      <c r="J7" s="576"/>
      <c r="K7" s="576"/>
      <c r="L7" s="576"/>
    </row>
    <row r="8" spans="1:13" ht="16.2" x14ac:dyDescent="0.35">
      <c r="A8" s="522"/>
      <c r="B8" s="577" t="s">
        <v>348</v>
      </c>
      <c r="C8" s="577"/>
      <c r="D8" s="577"/>
      <c r="E8" s="577"/>
      <c r="F8" s="577"/>
      <c r="G8" s="577"/>
      <c r="H8" s="577"/>
      <c r="I8" s="577"/>
      <c r="J8" s="577"/>
      <c r="K8" s="577"/>
      <c r="L8" s="577"/>
    </row>
    <row r="9" spans="1:13" ht="15.6" x14ac:dyDescent="0.3">
      <c r="A9" s="522"/>
      <c r="B9" s="384"/>
      <c r="C9" s="384"/>
      <c r="D9" s="384"/>
      <c r="E9" s="384"/>
      <c r="F9" s="384"/>
      <c r="G9" s="384"/>
      <c r="H9" s="384"/>
      <c r="I9" s="384"/>
      <c r="J9" s="384"/>
      <c r="K9" s="384"/>
      <c r="L9" s="384"/>
    </row>
    <row r="10" spans="1:13" ht="15.6" x14ac:dyDescent="0.3">
      <c r="A10" s="522"/>
      <c r="B10" s="385" t="s">
        <v>349</v>
      </c>
      <c r="C10" s="384"/>
      <c r="D10" s="384"/>
      <c r="E10" s="384"/>
      <c r="F10" s="384"/>
      <c r="G10" s="384"/>
      <c r="H10" s="384"/>
      <c r="I10" s="384"/>
      <c r="J10" s="384"/>
      <c r="K10" s="384"/>
      <c r="L10" s="384"/>
    </row>
    <row r="11" spans="1:13" ht="15.6" x14ac:dyDescent="0.3">
      <c r="A11" s="522"/>
      <c r="B11" s="384"/>
      <c r="C11" s="384"/>
      <c r="D11" s="384"/>
      <c r="E11" s="384"/>
      <c r="F11" s="384"/>
      <c r="G11" s="384"/>
      <c r="H11" s="384"/>
      <c r="I11" s="384"/>
      <c r="J11" s="384"/>
      <c r="K11" s="384"/>
      <c r="L11" s="384"/>
    </row>
    <row r="12" spans="1:13" ht="15.6" x14ac:dyDescent="0.3">
      <c r="A12" s="522"/>
      <c r="B12" s="384" t="s">
        <v>350</v>
      </c>
      <c r="C12" s="384"/>
      <c r="D12" s="384"/>
      <c r="E12" s="384"/>
      <c r="F12" s="384"/>
      <c r="G12" s="575"/>
      <c r="H12" s="575"/>
      <c r="I12" s="575"/>
      <c r="J12" s="575"/>
      <c r="K12" s="575"/>
      <c r="L12" s="575"/>
    </row>
    <row r="13" spans="1:13" ht="18.75" customHeight="1" x14ac:dyDescent="0.3">
      <c r="A13" s="522"/>
      <c r="B13" s="384"/>
      <c r="C13" s="384"/>
      <c r="D13" s="384"/>
      <c r="E13" s="379" t="s">
        <v>79</v>
      </c>
      <c r="F13" s="384"/>
      <c r="G13" s="379">
        <f>Alapa!C17</f>
        <v>0</v>
      </c>
      <c r="H13" s="379"/>
      <c r="I13" s="379"/>
      <c r="J13" s="379"/>
      <c r="K13" s="379"/>
      <c r="L13" s="379"/>
    </row>
    <row r="14" spans="1:13" ht="18.75" customHeight="1" x14ac:dyDescent="0.3">
      <c r="A14" s="522"/>
      <c r="B14" s="384"/>
      <c r="C14" s="384"/>
      <c r="D14" s="384"/>
      <c r="E14" s="379" t="s">
        <v>80</v>
      </c>
      <c r="F14" s="384"/>
      <c r="G14" s="379">
        <f>Alapa!C18</f>
        <v>0</v>
      </c>
      <c r="H14" s="379"/>
      <c r="I14" s="379"/>
      <c r="J14" s="379"/>
      <c r="K14" s="379"/>
      <c r="L14" s="379"/>
    </row>
    <row r="15" spans="1:13" ht="15.6" x14ac:dyDescent="0.3">
      <c r="A15" s="522"/>
      <c r="B15" s="384"/>
      <c r="C15" s="384"/>
      <c r="D15" s="384"/>
      <c r="E15" s="384"/>
      <c r="F15" s="384"/>
      <c r="G15" s="575"/>
      <c r="H15" s="575"/>
      <c r="I15" s="575"/>
      <c r="J15" s="575"/>
      <c r="K15" s="575"/>
      <c r="L15" s="575"/>
    </row>
    <row r="16" spans="1:13" ht="18.75" customHeight="1" x14ac:dyDescent="0.3">
      <c r="A16" s="522"/>
      <c r="B16" s="384" t="s">
        <v>351</v>
      </c>
      <c r="C16" s="384"/>
      <c r="D16" s="384"/>
      <c r="E16" s="384" t="s">
        <v>79</v>
      </c>
      <c r="F16" s="384"/>
      <c r="G16" s="82" t="s">
        <v>352</v>
      </c>
      <c r="H16" s="82"/>
      <c r="I16" s="82"/>
      <c r="J16" s="82"/>
      <c r="K16" s="82"/>
      <c r="L16" s="82"/>
    </row>
    <row r="17" spans="1:12" ht="18.75" customHeight="1" x14ac:dyDescent="0.3">
      <c r="A17" s="522"/>
      <c r="B17" s="384"/>
      <c r="C17" s="384"/>
      <c r="D17" s="384"/>
      <c r="E17" s="384" t="s">
        <v>188</v>
      </c>
      <c r="F17" s="384"/>
      <c r="G17" s="82" t="s">
        <v>352</v>
      </c>
      <c r="H17" s="82"/>
      <c r="I17" s="82"/>
      <c r="J17" s="82"/>
      <c r="K17" s="82"/>
      <c r="L17" s="82"/>
    </row>
    <row r="18" spans="1:12" ht="18.75" customHeight="1" x14ac:dyDescent="0.3">
      <c r="A18" s="522"/>
      <c r="B18" s="384"/>
      <c r="C18" s="384"/>
      <c r="D18" s="384"/>
      <c r="E18" s="384" t="s">
        <v>353</v>
      </c>
      <c r="F18" s="384"/>
      <c r="G18" s="82" t="s">
        <v>352</v>
      </c>
      <c r="H18" s="82"/>
      <c r="I18" s="82"/>
      <c r="J18" s="82"/>
      <c r="K18" s="82"/>
      <c r="L18" s="82"/>
    </row>
    <row r="19" spans="1:12" ht="15.6" x14ac:dyDescent="0.3">
      <c r="A19" s="522"/>
      <c r="B19" s="384"/>
      <c r="C19" s="384"/>
      <c r="D19" s="384"/>
      <c r="E19" s="384"/>
      <c r="F19" s="384"/>
      <c r="G19" s="575"/>
      <c r="H19" s="575"/>
      <c r="I19" s="575"/>
      <c r="J19" s="575"/>
      <c r="K19" s="575"/>
      <c r="L19" s="575"/>
    </row>
    <row r="20" spans="1:12" ht="15.6" x14ac:dyDescent="0.3">
      <c r="A20" s="522"/>
      <c r="B20" s="384" t="s">
        <v>354</v>
      </c>
      <c r="C20" s="384"/>
      <c r="D20" s="384"/>
      <c r="E20" s="384"/>
      <c r="F20" s="384"/>
      <c r="G20" s="82" t="s">
        <v>352</v>
      </c>
      <c r="H20" s="82"/>
      <c r="I20" s="82"/>
      <c r="J20" s="82"/>
      <c r="K20" s="82"/>
      <c r="L20" s="82"/>
    </row>
    <row r="21" spans="1:12" ht="15.6" x14ac:dyDescent="0.3">
      <c r="A21" s="522"/>
      <c r="B21" s="384"/>
      <c r="C21" s="384"/>
      <c r="D21" s="384"/>
      <c r="E21" s="384"/>
      <c r="F21" s="384"/>
      <c r="G21" s="575"/>
      <c r="H21" s="575"/>
      <c r="I21" s="575"/>
      <c r="J21" s="575"/>
      <c r="K21" s="575"/>
      <c r="L21" s="575"/>
    </row>
    <row r="22" spans="1:12" ht="21.75" customHeight="1" x14ac:dyDescent="0.3">
      <c r="A22" s="522"/>
      <c r="B22" s="384" t="s">
        <v>355</v>
      </c>
      <c r="C22" s="384"/>
      <c r="D22" s="384"/>
      <c r="E22" s="384" t="s">
        <v>79</v>
      </c>
      <c r="F22" s="384"/>
      <c r="G22" s="82" t="s">
        <v>352</v>
      </c>
      <c r="H22" s="82"/>
      <c r="I22" s="82"/>
      <c r="J22" s="82"/>
      <c r="K22" s="82"/>
      <c r="L22" s="82"/>
    </row>
    <row r="23" spans="1:12" ht="21.75" customHeight="1" x14ac:dyDescent="0.3">
      <c r="A23" s="522"/>
      <c r="B23" s="384"/>
      <c r="C23" s="384"/>
      <c r="D23" s="384"/>
      <c r="E23" s="384" t="s">
        <v>356</v>
      </c>
      <c r="F23" s="384"/>
      <c r="G23" s="82" t="s">
        <v>352</v>
      </c>
      <c r="H23" s="82"/>
      <c r="I23" s="82"/>
      <c r="J23" s="82"/>
      <c r="K23" s="82"/>
      <c r="L23" s="82"/>
    </row>
    <row r="24" spans="1:12" ht="21.75" customHeight="1" x14ac:dyDescent="0.3">
      <c r="A24" s="522"/>
      <c r="B24" s="384"/>
      <c r="C24" s="384"/>
      <c r="D24" s="384"/>
      <c r="E24" s="384" t="s">
        <v>188</v>
      </c>
      <c r="F24" s="384"/>
      <c r="G24" s="82" t="s">
        <v>352</v>
      </c>
      <c r="H24" s="82"/>
      <c r="I24" s="82"/>
      <c r="J24" s="82"/>
      <c r="K24" s="82"/>
      <c r="L24" s="82"/>
    </row>
    <row r="25" spans="1:12" ht="21.75" customHeight="1" x14ac:dyDescent="0.3">
      <c r="A25" s="522"/>
      <c r="B25" s="384"/>
      <c r="C25" s="384"/>
      <c r="D25" s="384"/>
      <c r="E25" s="384" t="s">
        <v>357</v>
      </c>
      <c r="F25" s="384"/>
      <c r="G25" s="82" t="s">
        <v>352</v>
      </c>
      <c r="H25" s="82"/>
      <c r="I25" s="82"/>
      <c r="J25" s="82"/>
      <c r="K25" s="82"/>
      <c r="L25" s="82"/>
    </row>
    <row r="26" spans="1:12" ht="15.6" x14ac:dyDescent="0.3">
      <c r="A26" s="522"/>
      <c r="B26" s="384"/>
      <c r="C26" s="384"/>
      <c r="D26" s="384"/>
      <c r="E26" s="384"/>
      <c r="F26" s="384"/>
      <c r="G26" s="575"/>
      <c r="H26" s="575"/>
      <c r="I26" s="575"/>
      <c r="J26" s="575"/>
      <c r="K26" s="575"/>
      <c r="L26" s="575"/>
    </row>
    <row r="27" spans="1:12" ht="12" customHeight="1" x14ac:dyDescent="0.3">
      <c r="A27" s="522"/>
      <c r="B27" s="567" t="s">
        <v>358</v>
      </c>
      <c r="C27" s="567"/>
      <c r="D27" s="567"/>
      <c r="E27" s="567"/>
      <c r="F27" s="567"/>
      <c r="G27" s="82" t="s">
        <v>352</v>
      </c>
      <c r="H27" s="82"/>
      <c r="I27" s="82"/>
      <c r="J27" s="82"/>
      <c r="K27" s="82"/>
      <c r="L27" s="82"/>
    </row>
    <row r="28" spans="1:12" ht="21" customHeight="1" x14ac:dyDescent="0.3">
      <c r="A28" s="522"/>
      <c r="B28" s="567"/>
      <c r="C28" s="567"/>
      <c r="D28" s="567"/>
      <c r="E28" s="567"/>
      <c r="F28" s="567"/>
      <c r="G28" s="82"/>
      <c r="H28" s="82"/>
      <c r="I28" s="82"/>
      <c r="J28" s="82"/>
      <c r="K28" s="82"/>
      <c r="L28" s="82"/>
    </row>
    <row r="29" spans="1:12" ht="15.6" x14ac:dyDescent="0.3">
      <c r="A29" s="522"/>
      <c r="B29" s="384"/>
      <c r="C29" s="384"/>
      <c r="D29" s="384"/>
      <c r="E29" s="384"/>
      <c r="F29" s="384"/>
      <c r="G29" s="384"/>
      <c r="H29" s="384"/>
      <c r="I29" s="384"/>
      <c r="J29" s="384"/>
      <c r="K29" s="384"/>
      <c r="L29" s="384"/>
    </row>
    <row r="30" spans="1:12" ht="21" customHeight="1" x14ac:dyDescent="0.3">
      <c r="A30" s="522"/>
      <c r="B30" s="385" t="s">
        <v>359</v>
      </c>
      <c r="C30" s="384"/>
      <c r="D30" s="384"/>
      <c r="E30" s="384"/>
      <c r="F30" s="384"/>
      <c r="G30" s="384"/>
      <c r="H30" s="384"/>
      <c r="I30" s="384"/>
      <c r="J30" s="384"/>
      <c r="K30" s="384"/>
      <c r="L30" s="384"/>
    </row>
    <row r="31" spans="1:12" ht="21" customHeight="1" x14ac:dyDescent="0.3">
      <c r="A31" s="522"/>
      <c r="B31" s="384"/>
      <c r="C31" s="384"/>
      <c r="D31" s="384"/>
      <c r="E31" s="384"/>
      <c r="F31" s="384"/>
      <c r="G31" s="384"/>
      <c r="H31" s="384"/>
      <c r="I31" s="384"/>
      <c r="J31" s="384"/>
      <c r="K31" s="384"/>
      <c r="L31" s="384"/>
    </row>
    <row r="32" spans="1:12" ht="21" customHeight="1" x14ac:dyDescent="0.35">
      <c r="A32" s="522"/>
      <c r="B32" s="203" t="s">
        <v>360</v>
      </c>
      <c r="C32" s="384"/>
      <c r="D32" s="384"/>
      <c r="E32" s="384"/>
      <c r="F32" s="384"/>
      <c r="G32" s="384"/>
      <c r="H32" s="384"/>
      <c r="I32" s="384"/>
      <c r="J32" s="384"/>
      <c r="K32" s="384"/>
      <c r="L32" s="384"/>
    </row>
    <row r="33" spans="1:12" ht="21" customHeight="1" x14ac:dyDescent="0.3">
      <c r="A33" s="522"/>
      <c r="B33" s="384"/>
      <c r="C33" s="384"/>
      <c r="D33" s="384"/>
      <c r="E33" s="384"/>
      <c r="F33" s="384"/>
      <c r="G33" s="384"/>
      <c r="H33" s="384"/>
      <c r="I33" s="384"/>
      <c r="J33" s="384"/>
      <c r="K33" s="384"/>
      <c r="L33" s="384"/>
    </row>
    <row r="34" spans="1:12" ht="21" customHeight="1" x14ac:dyDescent="0.3">
      <c r="A34" s="522"/>
      <c r="B34" s="82" t="s">
        <v>361</v>
      </c>
      <c r="C34" s="82"/>
      <c r="D34" s="82"/>
      <c r="E34" s="82"/>
      <c r="F34" s="82" t="s">
        <v>362</v>
      </c>
      <c r="G34" s="82"/>
      <c r="H34" s="82"/>
      <c r="I34" s="82"/>
      <c r="J34" s="82"/>
      <c r="K34" s="82"/>
      <c r="L34" s="82"/>
    </row>
    <row r="35" spans="1:12" ht="21" customHeight="1" x14ac:dyDescent="0.3">
      <c r="A35" s="522"/>
      <c r="B35" s="82" t="s">
        <v>363</v>
      </c>
      <c r="C35" s="82"/>
      <c r="D35" s="82"/>
      <c r="E35" s="82"/>
      <c r="F35" s="82" t="s">
        <v>362</v>
      </c>
      <c r="G35" s="82"/>
      <c r="H35" s="82"/>
      <c r="I35" s="82"/>
      <c r="J35" s="82"/>
      <c r="K35" s="82"/>
      <c r="L35" s="82"/>
    </row>
    <row r="36" spans="1:12" ht="21" customHeight="1" x14ac:dyDescent="0.3">
      <c r="A36" s="522"/>
      <c r="B36" s="575" t="s">
        <v>364</v>
      </c>
      <c r="C36" s="575"/>
      <c r="D36" s="575"/>
      <c r="E36" s="575"/>
      <c r="F36" s="575"/>
      <c r="G36" s="575"/>
      <c r="H36" s="575"/>
      <c r="I36" s="575"/>
      <c r="J36" s="575"/>
      <c r="K36" s="575"/>
      <c r="L36" s="575"/>
    </row>
    <row r="37" spans="1:12" ht="15.6" x14ac:dyDescent="0.3">
      <c r="A37" s="522"/>
      <c r="B37" s="82"/>
      <c r="C37" s="379" t="s">
        <v>160</v>
      </c>
      <c r="D37" s="82"/>
      <c r="E37" s="82"/>
      <c r="F37" s="82"/>
      <c r="G37" s="82"/>
      <c r="H37" s="82"/>
      <c r="I37" s="82"/>
      <c r="J37" s="82"/>
      <c r="K37" s="82"/>
      <c r="L37" s="82"/>
    </row>
    <row r="38" spans="1:12" ht="20.25" customHeight="1" x14ac:dyDescent="0.3">
      <c r="A38" s="522"/>
      <c r="B38" s="82"/>
      <c r="C38" s="82" t="s">
        <v>365</v>
      </c>
      <c r="D38" s="82" t="s">
        <v>366</v>
      </c>
      <c r="E38" s="82"/>
      <c r="F38" s="82"/>
      <c r="G38" s="82"/>
      <c r="H38" s="82"/>
      <c r="I38" s="82"/>
      <c r="J38" s="82"/>
      <c r="K38" s="82"/>
      <c r="L38" s="82"/>
    </row>
    <row r="39" spans="1:12" ht="20.25" customHeight="1" x14ac:dyDescent="0.3">
      <c r="A39" s="522"/>
      <c r="B39" s="376"/>
      <c r="C39" s="376" t="s">
        <v>163</v>
      </c>
      <c r="D39" s="379"/>
      <c r="E39" s="379"/>
      <c r="F39" s="379"/>
      <c r="G39" s="379"/>
      <c r="H39" s="379"/>
      <c r="I39" s="379"/>
      <c r="J39" s="379"/>
      <c r="K39" s="379"/>
      <c r="L39" s="379"/>
    </row>
    <row r="40" spans="1:12" ht="18.75" customHeight="1" x14ac:dyDescent="0.3">
      <c r="A40" s="522"/>
      <c r="B40" s="82" t="s">
        <v>367</v>
      </c>
      <c r="C40" s="82"/>
      <c r="D40" s="82" t="s">
        <v>91</v>
      </c>
      <c r="E40" s="82"/>
      <c r="F40" s="82"/>
      <c r="G40" s="82" t="s">
        <v>165</v>
      </c>
      <c r="H40" s="83" t="s">
        <v>368</v>
      </c>
      <c r="I40" s="82"/>
      <c r="J40" s="82"/>
      <c r="K40" s="82"/>
      <c r="L40" s="82"/>
    </row>
    <row r="41" spans="1:12" ht="18.75" customHeight="1" x14ac:dyDescent="0.3">
      <c r="A41" s="522"/>
      <c r="B41" s="82" t="s">
        <v>369</v>
      </c>
      <c r="C41" s="82"/>
      <c r="D41" s="82" t="s">
        <v>370</v>
      </c>
      <c r="E41" s="82"/>
      <c r="F41" s="82"/>
      <c r="G41" s="82"/>
      <c r="H41" s="82"/>
      <c r="I41" s="82"/>
      <c r="J41" s="82"/>
      <c r="K41" s="82"/>
      <c r="L41" s="82"/>
    </row>
    <row r="42" spans="1:12" ht="21" customHeight="1" x14ac:dyDescent="0.3">
      <c r="A42" s="522"/>
      <c r="B42" s="575" t="s">
        <v>371</v>
      </c>
      <c r="C42" s="575"/>
      <c r="D42" s="575"/>
      <c r="E42" s="575"/>
      <c r="F42" s="82" t="s">
        <v>362</v>
      </c>
      <c r="G42" s="82"/>
      <c r="H42" s="82"/>
      <c r="I42" s="82"/>
      <c r="J42" s="82"/>
      <c r="K42" s="82"/>
      <c r="L42" s="82"/>
    </row>
    <row r="43" spans="1:12" ht="19.5" customHeight="1" x14ac:dyDescent="0.3">
      <c r="A43" s="522"/>
      <c r="B43" s="575" t="s">
        <v>372</v>
      </c>
      <c r="C43" s="575"/>
      <c r="D43" s="575"/>
      <c r="E43" s="575"/>
      <c r="F43" s="575"/>
      <c r="G43" s="575"/>
      <c r="H43" s="575"/>
      <c r="I43" s="575"/>
      <c r="J43" s="575"/>
      <c r="K43" s="575"/>
      <c r="L43" s="384"/>
    </row>
    <row r="44" spans="1:12" ht="21.75" customHeight="1" x14ac:dyDescent="0.3">
      <c r="A44" s="522"/>
      <c r="B44" s="379"/>
      <c r="C44" s="575" t="s">
        <v>373</v>
      </c>
      <c r="D44" s="575"/>
      <c r="E44" s="575"/>
      <c r="F44" s="575"/>
      <c r="G44" s="82" t="s">
        <v>170</v>
      </c>
      <c r="H44" s="82" t="s">
        <v>374</v>
      </c>
      <c r="I44" s="82"/>
      <c r="J44" s="82" t="s">
        <v>172</v>
      </c>
      <c r="K44" s="83" t="s">
        <v>374</v>
      </c>
      <c r="L44" s="82"/>
    </row>
    <row r="45" spans="1:12" ht="21.75" customHeight="1" x14ac:dyDescent="0.3">
      <c r="A45" s="522"/>
      <c r="B45" s="379"/>
      <c r="C45" s="575" t="s">
        <v>375</v>
      </c>
      <c r="D45" s="575"/>
      <c r="E45" s="575"/>
      <c r="F45" s="575"/>
      <c r="G45" s="82" t="s">
        <v>170</v>
      </c>
      <c r="H45" s="82" t="s">
        <v>374</v>
      </c>
      <c r="I45" s="82"/>
      <c r="J45" s="82" t="s">
        <v>172</v>
      </c>
      <c r="K45" s="83" t="s">
        <v>374</v>
      </c>
      <c r="L45" s="82"/>
    </row>
    <row r="46" spans="1:12" ht="21.75" customHeight="1" x14ac:dyDescent="0.3">
      <c r="A46" s="522"/>
      <c r="B46" s="379"/>
      <c r="C46" s="575" t="s">
        <v>376</v>
      </c>
      <c r="D46" s="575"/>
      <c r="E46" s="575"/>
      <c r="F46" s="575"/>
      <c r="G46" s="82" t="s">
        <v>170</v>
      </c>
      <c r="H46" s="82" t="s">
        <v>374</v>
      </c>
      <c r="I46" s="82"/>
      <c r="J46" s="82" t="s">
        <v>172</v>
      </c>
      <c r="K46" s="83" t="s">
        <v>374</v>
      </c>
      <c r="L46" s="82"/>
    </row>
    <row r="47" spans="1:12" ht="21.75" customHeight="1" x14ac:dyDescent="0.3">
      <c r="A47" s="522"/>
      <c r="B47" s="379"/>
      <c r="C47" s="575" t="s">
        <v>377</v>
      </c>
      <c r="D47" s="575"/>
      <c r="E47" s="575"/>
      <c r="F47" s="575"/>
      <c r="G47" s="82" t="s">
        <v>170</v>
      </c>
      <c r="H47" s="82" t="s">
        <v>374</v>
      </c>
      <c r="I47" s="82"/>
      <c r="J47" s="82" t="s">
        <v>172</v>
      </c>
      <c r="K47" s="83" t="s">
        <v>374</v>
      </c>
      <c r="L47" s="82"/>
    </row>
    <row r="48" spans="1:12" ht="21.75" customHeight="1" x14ac:dyDescent="0.3">
      <c r="A48" s="522"/>
      <c r="B48" s="379"/>
      <c r="C48" s="379" t="s">
        <v>365</v>
      </c>
      <c r="D48" s="82" t="s">
        <v>200</v>
      </c>
      <c r="E48" s="82"/>
      <c r="F48" s="82"/>
      <c r="G48" s="82" t="s">
        <v>170</v>
      </c>
      <c r="H48" s="82" t="s">
        <v>374</v>
      </c>
      <c r="I48" s="82"/>
      <c r="J48" s="82" t="s">
        <v>172</v>
      </c>
      <c r="K48" s="83" t="s">
        <v>374</v>
      </c>
      <c r="L48" s="82"/>
    </row>
    <row r="49" spans="1:12" ht="18" customHeight="1" x14ac:dyDescent="0.3">
      <c r="A49" s="522"/>
      <c r="B49" s="376"/>
      <c r="C49" s="376" t="s">
        <v>163</v>
      </c>
      <c r="D49" s="148"/>
      <c r="E49" s="148"/>
      <c r="F49" s="148"/>
      <c r="G49" s="148"/>
      <c r="H49" s="148"/>
      <c r="I49" s="148"/>
      <c r="J49" s="148"/>
      <c r="K49" s="148"/>
      <c r="L49" s="148"/>
    </row>
    <row r="50" spans="1:12" ht="18.75" customHeight="1" x14ac:dyDescent="0.3">
      <c r="A50" s="522"/>
      <c r="B50" s="200"/>
      <c r="C50" s="384"/>
      <c r="D50" s="384"/>
      <c r="E50" s="384"/>
      <c r="F50" s="384"/>
      <c r="G50" s="384"/>
      <c r="H50" s="384"/>
      <c r="I50" s="384"/>
      <c r="J50" s="384"/>
      <c r="K50" s="384"/>
      <c r="L50" s="384"/>
    </row>
    <row r="51" spans="1:12" ht="18.75" customHeight="1" x14ac:dyDescent="0.35">
      <c r="A51" s="522"/>
      <c r="B51" s="203" t="s">
        <v>378</v>
      </c>
      <c r="C51" s="384"/>
      <c r="D51" s="384"/>
      <c r="E51" s="384"/>
      <c r="F51" s="384"/>
      <c r="G51" s="384"/>
      <c r="H51" s="384"/>
      <c r="I51" s="384"/>
      <c r="J51" s="384"/>
      <c r="K51" s="384"/>
      <c r="L51" s="384"/>
    </row>
    <row r="52" spans="1:12" ht="18.75" customHeight="1" x14ac:dyDescent="0.3">
      <c r="A52" s="522"/>
      <c r="B52" s="384" t="s">
        <v>379</v>
      </c>
      <c r="C52" s="384"/>
      <c r="D52" s="384"/>
      <c r="E52" s="384"/>
      <c r="F52" s="384"/>
      <c r="G52" s="384"/>
      <c r="H52" s="384"/>
      <c r="I52" s="384"/>
      <c r="J52" s="384"/>
      <c r="K52" s="384"/>
      <c r="L52" s="384"/>
    </row>
    <row r="53" spans="1:12" ht="15.6" x14ac:dyDescent="0.3">
      <c r="A53" s="522"/>
      <c r="B53" s="82" t="s">
        <v>380</v>
      </c>
      <c r="C53" s="82"/>
      <c r="D53" s="82" t="s">
        <v>381</v>
      </c>
      <c r="E53" s="82"/>
      <c r="F53" s="82"/>
      <c r="G53" s="82"/>
      <c r="H53" s="82"/>
      <c r="I53" s="82"/>
      <c r="J53" s="82"/>
      <c r="K53" s="82"/>
      <c r="L53" s="82"/>
    </row>
    <row r="54" spans="1:12" ht="20.25" customHeight="1" x14ac:dyDescent="0.3">
      <c r="A54" s="522"/>
      <c r="B54" s="82" t="s">
        <v>181</v>
      </c>
      <c r="C54" s="82"/>
      <c r="D54" s="82" t="s">
        <v>381</v>
      </c>
      <c r="E54" s="82"/>
      <c r="F54" s="82"/>
      <c r="G54" s="82"/>
      <c r="H54" s="82"/>
      <c r="I54" s="82"/>
      <c r="J54" s="82"/>
      <c r="K54" s="82"/>
      <c r="L54" s="82"/>
    </row>
    <row r="55" spans="1:12" ht="50.25" customHeight="1" x14ac:dyDescent="0.3">
      <c r="A55" s="522"/>
      <c r="B55" s="567" t="s">
        <v>382</v>
      </c>
      <c r="C55" s="567"/>
      <c r="D55" s="567"/>
      <c r="E55" s="567"/>
      <c r="F55" s="567"/>
      <c r="G55" s="82" t="s">
        <v>334</v>
      </c>
      <c r="H55" s="82"/>
      <c r="I55" s="82"/>
      <c r="J55" s="82"/>
      <c r="K55" s="82"/>
      <c r="L55" s="82"/>
    </row>
    <row r="56" spans="1:12" ht="26.25" customHeight="1" x14ac:dyDescent="0.3">
      <c r="A56" s="522"/>
      <c r="B56" s="82" t="s">
        <v>383</v>
      </c>
      <c r="C56" s="82"/>
      <c r="D56" s="82" t="s">
        <v>370</v>
      </c>
      <c r="E56" s="82"/>
      <c r="F56" s="82"/>
      <c r="G56" s="82"/>
      <c r="H56" s="82"/>
      <c r="I56" s="82"/>
      <c r="J56" s="82"/>
      <c r="K56" s="82"/>
      <c r="L56" s="82"/>
    </row>
    <row r="57" spans="1:12" ht="26.25" customHeight="1" x14ac:dyDescent="0.3">
      <c r="A57" s="522"/>
      <c r="B57" s="575" t="s">
        <v>384</v>
      </c>
      <c r="C57" s="575"/>
      <c r="D57" s="575"/>
      <c r="E57" s="575"/>
      <c r="F57" s="575"/>
      <c r="G57" s="575"/>
      <c r="H57" s="575"/>
      <c r="I57" s="575"/>
      <c r="J57" s="575"/>
      <c r="K57" s="575"/>
      <c r="L57" s="575"/>
    </row>
    <row r="58" spans="1:12" ht="15.6" x14ac:dyDescent="0.3">
      <c r="A58" s="522"/>
      <c r="B58" s="376"/>
      <c r="C58" s="379" t="s">
        <v>385</v>
      </c>
      <c r="D58" s="376"/>
      <c r="E58" s="376"/>
      <c r="F58" s="82" t="s">
        <v>362</v>
      </c>
      <c r="G58" s="82"/>
      <c r="H58" s="82"/>
      <c r="I58" s="82"/>
      <c r="J58" s="82"/>
      <c r="K58" s="82"/>
      <c r="L58" s="82"/>
    </row>
    <row r="59" spans="1:12" ht="19.5" customHeight="1" x14ac:dyDescent="0.3">
      <c r="A59" s="522"/>
      <c r="B59" s="376"/>
      <c r="C59" s="379" t="s">
        <v>188</v>
      </c>
      <c r="D59" s="376"/>
      <c r="E59" s="376"/>
      <c r="F59" s="82" t="s">
        <v>362</v>
      </c>
      <c r="G59" s="82"/>
      <c r="H59" s="82"/>
      <c r="I59" s="82"/>
      <c r="J59" s="82"/>
      <c r="K59" s="82"/>
      <c r="L59" s="82"/>
    </row>
    <row r="60" spans="1:12" ht="15.6" x14ac:dyDescent="0.3">
      <c r="A60" s="522"/>
      <c r="B60" s="376"/>
      <c r="C60" s="376"/>
      <c r="D60" s="376"/>
      <c r="E60" s="376"/>
      <c r="F60" s="376"/>
      <c r="G60" s="376"/>
      <c r="H60" s="376"/>
      <c r="I60" s="376"/>
      <c r="J60" s="376"/>
      <c r="K60" s="376"/>
      <c r="L60" s="376"/>
    </row>
    <row r="61" spans="1:12" ht="19.5" customHeight="1" x14ac:dyDescent="0.3">
      <c r="A61" s="522"/>
      <c r="B61" s="376"/>
      <c r="C61" s="379" t="s">
        <v>385</v>
      </c>
      <c r="D61" s="376"/>
      <c r="E61" s="376"/>
      <c r="F61" s="82" t="s">
        <v>362</v>
      </c>
      <c r="G61" s="82"/>
      <c r="H61" s="82"/>
      <c r="I61" s="82"/>
      <c r="J61" s="82"/>
      <c r="K61" s="82"/>
      <c r="L61" s="82"/>
    </row>
    <row r="62" spans="1:12" ht="27" customHeight="1" x14ac:dyDescent="0.3">
      <c r="A62" s="522"/>
      <c r="B62" s="376"/>
      <c r="C62" s="379" t="s">
        <v>188</v>
      </c>
      <c r="D62" s="376"/>
      <c r="E62" s="376"/>
      <c r="F62" s="82" t="s">
        <v>362</v>
      </c>
      <c r="G62" s="82"/>
      <c r="H62" s="82"/>
      <c r="I62" s="82"/>
      <c r="J62" s="82"/>
      <c r="K62" s="82"/>
      <c r="L62" s="82"/>
    </row>
    <row r="63" spans="1:12" s="383" customFormat="1" ht="20.25" customHeight="1" x14ac:dyDescent="0.3">
      <c r="A63" s="522"/>
      <c r="B63" s="481" t="s">
        <v>634</v>
      </c>
      <c r="C63" s="481"/>
      <c r="D63" s="481"/>
      <c r="E63" s="481"/>
      <c r="F63" s="481"/>
      <c r="G63" s="481"/>
      <c r="H63" s="481"/>
      <c r="I63" s="481"/>
      <c r="J63" s="481"/>
      <c r="K63" s="481"/>
      <c r="L63" s="481"/>
    </row>
    <row r="64" spans="1:12" s="383" customFormat="1" ht="20.25" customHeight="1" x14ac:dyDescent="0.3">
      <c r="A64" s="522"/>
      <c r="B64" s="375"/>
      <c r="C64" s="373" t="s">
        <v>626</v>
      </c>
      <c r="D64" s="375"/>
      <c r="E64" s="375"/>
      <c r="F64" s="82" t="s">
        <v>187</v>
      </c>
      <c r="G64" s="82"/>
      <c r="H64" s="82"/>
      <c r="I64" s="82"/>
      <c r="J64" s="82"/>
      <c r="K64" s="82"/>
      <c r="L64" s="82"/>
    </row>
    <row r="65" spans="1:12" s="383" customFormat="1" ht="20.25" customHeight="1" x14ac:dyDescent="0.3">
      <c r="A65" s="522"/>
      <c r="B65" s="375"/>
      <c r="C65" s="373" t="s">
        <v>627</v>
      </c>
      <c r="D65" s="375"/>
      <c r="E65" s="375"/>
      <c r="F65" s="82"/>
      <c r="G65" s="82"/>
      <c r="H65" s="82"/>
      <c r="I65" s="82"/>
      <c r="J65" s="82"/>
      <c r="K65" s="82"/>
      <c r="L65" s="82"/>
    </row>
    <row r="66" spans="1:12" s="383" customFormat="1" ht="20.25" customHeight="1" x14ac:dyDescent="0.3">
      <c r="A66" s="522"/>
      <c r="B66" s="375"/>
      <c r="C66" s="82" t="s">
        <v>628</v>
      </c>
      <c r="D66" s="82"/>
      <c r="E66" s="82"/>
      <c r="F66" s="82"/>
      <c r="G66" s="82"/>
      <c r="H66" s="82"/>
      <c r="I66" s="82"/>
      <c r="J66" s="82"/>
      <c r="K66" s="82"/>
      <c r="L66" s="82"/>
    </row>
    <row r="67" spans="1:12" ht="68.25" customHeight="1" x14ac:dyDescent="0.3">
      <c r="A67" s="522"/>
      <c r="B67" s="567" t="s">
        <v>387</v>
      </c>
      <c r="C67" s="567"/>
      <c r="D67" s="567"/>
      <c r="E67" s="567"/>
      <c r="F67" s="567"/>
      <c r="G67" s="82" t="s">
        <v>352</v>
      </c>
      <c r="H67" s="82"/>
      <c r="I67" s="82"/>
      <c r="J67" s="82"/>
      <c r="K67" s="82"/>
      <c r="L67" s="82"/>
    </row>
    <row r="68" spans="1:12" ht="26.25" customHeight="1" x14ac:dyDescent="0.3">
      <c r="A68" s="522"/>
      <c r="B68" s="82" t="s">
        <v>388</v>
      </c>
      <c r="C68" s="82"/>
      <c r="D68" s="82" t="s">
        <v>370</v>
      </c>
      <c r="E68" s="82"/>
      <c r="F68" s="82"/>
      <c r="G68" s="82"/>
      <c r="H68" s="82"/>
      <c r="I68" s="82"/>
      <c r="J68" s="82"/>
      <c r="K68" s="82"/>
      <c r="L68" s="82"/>
    </row>
    <row r="69" spans="1:12" ht="21" customHeight="1" x14ac:dyDescent="0.3">
      <c r="A69" s="522"/>
      <c r="B69" s="378"/>
      <c r="C69" s="378"/>
      <c r="D69" s="378"/>
      <c r="E69" s="378"/>
      <c r="F69" s="378"/>
      <c r="G69" s="82"/>
      <c r="H69" s="82"/>
      <c r="I69" s="82"/>
      <c r="J69" s="82"/>
      <c r="K69" s="82"/>
      <c r="L69" s="82"/>
    </row>
    <row r="70" spans="1:12" ht="19.5" customHeight="1" x14ac:dyDescent="0.35">
      <c r="A70" s="522"/>
      <c r="B70" s="203" t="s">
        <v>389</v>
      </c>
      <c r="C70" s="384"/>
      <c r="D70" s="384"/>
      <c r="E70" s="384"/>
      <c r="F70" s="384"/>
      <c r="G70" s="384"/>
      <c r="H70" s="575"/>
      <c r="I70" s="575"/>
      <c r="J70" s="575"/>
      <c r="K70" s="575"/>
      <c r="L70" s="575"/>
    </row>
    <row r="71" spans="1:12" ht="19.5" customHeight="1" x14ac:dyDescent="0.3">
      <c r="A71" s="522"/>
      <c r="B71" s="82" t="s">
        <v>361</v>
      </c>
      <c r="C71" s="82"/>
      <c r="D71" s="82"/>
      <c r="E71" s="82"/>
      <c r="F71" s="82" t="s">
        <v>362</v>
      </c>
      <c r="G71" s="82"/>
      <c r="H71" s="82"/>
      <c r="I71" s="82"/>
      <c r="J71" s="82"/>
      <c r="K71" s="82"/>
      <c r="L71" s="82"/>
    </row>
    <row r="72" spans="1:12" ht="19.5" customHeight="1" x14ac:dyDescent="0.3">
      <c r="A72" s="522"/>
      <c r="B72" s="82" t="s">
        <v>363</v>
      </c>
      <c r="C72" s="82"/>
      <c r="D72" s="82"/>
      <c r="E72" s="82"/>
      <c r="F72" s="82" t="s">
        <v>362</v>
      </c>
      <c r="G72" s="82"/>
      <c r="H72" s="82"/>
      <c r="I72" s="82"/>
      <c r="J72" s="82"/>
      <c r="K72" s="82"/>
      <c r="L72" s="82"/>
    </row>
    <row r="73" spans="1:12" ht="18" customHeight="1" x14ac:dyDescent="0.3">
      <c r="A73" s="522"/>
      <c r="B73" s="575" t="s">
        <v>364</v>
      </c>
      <c r="C73" s="575"/>
      <c r="D73" s="575"/>
      <c r="E73" s="575"/>
      <c r="F73" s="575"/>
      <c r="G73" s="575"/>
      <c r="H73" s="575"/>
      <c r="I73" s="575"/>
      <c r="J73" s="575"/>
      <c r="K73" s="575"/>
      <c r="L73" s="575"/>
    </row>
    <row r="74" spans="1:12" ht="18" customHeight="1" x14ac:dyDescent="0.3">
      <c r="A74" s="522"/>
      <c r="B74" s="82"/>
      <c r="C74" s="379" t="s">
        <v>160</v>
      </c>
      <c r="D74" s="82"/>
      <c r="E74" s="82"/>
      <c r="F74" s="82"/>
      <c r="G74" s="82"/>
      <c r="H74" s="82"/>
      <c r="I74" s="82"/>
      <c r="J74" s="82"/>
      <c r="K74" s="82"/>
      <c r="L74" s="82"/>
    </row>
    <row r="75" spans="1:12" ht="18" customHeight="1" x14ac:dyDescent="0.3">
      <c r="A75" s="522"/>
      <c r="B75" s="82"/>
      <c r="C75" s="82" t="s">
        <v>365</v>
      </c>
      <c r="D75" s="82" t="s">
        <v>366</v>
      </c>
      <c r="E75" s="82"/>
      <c r="F75" s="82"/>
      <c r="G75" s="82"/>
      <c r="H75" s="82"/>
      <c r="I75" s="82"/>
      <c r="J75" s="82"/>
      <c r="K75" s="82"/>
      <c r="L75" s="82"/>
    </row>
    <row r="76" spans="1:12" ht="15.6" x14ac:dyDescent="0.3">
      <c r="A76" s="522"/>
      <c r="B76" s="376"/>
      <c r="C76" s="376" t="s">
        <v>163</v>
      </c>
      <c r="D76" s="379"/>
      <c r="E76" s="379"/>
      <c r="F76" s="379"/>
      <c r="G76" s="379"/>
      <c r="H76" s="379"/>
      <c r="I76" s="379"/>
      <c r="J76" s="379"/>
      <c r="K76" s="379"/>
      <c r="L76" s="379"/>
    </row>
    <row r="77" spans="1:12" ht="22.5" customHeight="1" x14ac:dyDescent="0.3">
      <c r="A77" s="522"/>
      <c r="B77" s="82" t="s">
        <v>390</v>
      </c>
      <c r="C77" s="82"/>
      <c r="D77" s="82" t="s">
        <v>91</v>
      </c>
      <c r="E77" s="82"/>
      <c r="F77" s="82"/>
      <c r="G77" s="82" t="s">
        <v>165</v>
      </c>
      <c r="H77" s="83" t="s">
        <v>368</v>
      </c>
      <c r="I77" s="82"/>
      <c r="J77" s="82"/>
      <c r="K77" s="82"/>
      <c r="L77" s="82"/>
    </row>
    <row r="78" spans="1:12" ht="19.5" customHeight="1" x14ac:dyDescent="0.3">
      <c r="A78" s="522"/>
      <c r="B78" s="575" t="s">
        <v>391</v>
      </c>
      <c r="C78" s="575"/>
      <c r="D78" s="575"/>
      <c r="E78" s="575"/>
      <c r="F78" s="82" t="s">
        <v>362</v>
      </c>
      <c r="G78" s="82"/>
      <c r="H78" s="82"/>
      <c r="I78" s="82"/>
      <c r="J78" s="82"/>
      <c r="K78" s="82"/>
      <c r="L78" s="82"/>
    </row>
    <row r="79" spans="1:12" ht="19.5" customHeight="1" x14ac:dyDescent="0.3">
      <c r="A79" s="522"/>
      <c r="B79" s="379" t="s">
        <v>392</v>
      </c>
      <c r="C79" s="379"/>
      <c r="D79" s="379"/>
      <c r="E79" s="379"/>
      <c r="F79" s="82" t="s">
        <v>362</v>
      </c>
      <c r="G79" s="82"/>
      <c r="H79" s="82"/>
      <c r="I79" s="82"/>
      <c r="J79" s="82"/>
      <c r="K79" s="82"/>
      <c r="L79" s="82"/>
    </row>
    <row r="80" spans="1:12" ht="20.25" customHeight="1" x14ac:dyDescent="0.3">
      <c r="A80" s="522"/>
      <c r="B80" s="386"/>
      <c r="C80" s="386"/>
      <c r="D80" s="386"/>
      <c r="E80" s="386"/>
      <c r="F80" s="386"/>
      <c r="G80" s="386"/>
      <c r="H80" s="387"/>
      <c r="I80" s="387"/>
      <c r="J80" s="387"/>
      <c r="K80" s="387"/>
      <c r="L80" s="387"/>
    </row>
    <row r="81" spans="1:12" ht="19.5" customHeight="1" x14ac:dyDescent="0.35">
      <c r="A81" s="522"/>
      <c r="B81" s="203" t="s">
        <v>389</v>
      </c>
      <c r="C81" s="384"/>
      <c r="D81" s="384"/>
      <c r="E81" s="384"/>
      <c r="F81" s="384"/>
      <c r="G81" s="384"/>
      <c r="H81" s="575"/>
      <c r="I81" s="575"/>
      <c r="J81" s="575"/>
      <c r="K81" s="575"/>
      <c r="L81" s="575"/>
    </row>
    <row r="82" spans="1:12" ht="19.5" customHeight="1" x14ac:dyDescent="0.3">
      <c r="A82" s="522"/>
      <c r="B82" s="82" t="s">
        <v>361</v>
      </c>
      <c r="C82" s="82"/>
      <c r="D82" s="82"/>
      <c r="E82" s="82"/>
      <c r="F82" s="82" t="s">
        <v>362</v>
      </c>
      <c r="G82" s="82"/>
      <c r="H82" s="82"/>
      <c r="I82" s="82"/>
      <c r="J82" s="82"/>
      <c r="K82" s="82"/>
      <c r="L82" s="82"/>
    </row>
    <row r="83" spans="1:12" ht="19.5" customHeight="1" x14ac:dyDescent="0.3">
      <c r="A83" s="522"/>
      <c r="B83" s="82" t="s">
        <v>363</v>
      </c>
      <c r="C83" s="82"/>
      <c r="D83" s="82"/>
      <c r="E83" s="82"/>
      <c r="F83" s="82" t="s">
        <v>362</v>
      </c>
      <c r="G83" s="82"/>
      <c r="H83" s="82"/>
      <c r="I83" s="82"/>
      <c r="J83" s="82"/>
      <c r="K83" s="82"/>
      <c r="L83" s="82"/>
    </row>
    <row r="84" spans="1:12" ht="18" customHeight="1" x14ac:dyDescent="0.3">
      <c r="A84" s="522"/>
      <c r="B84" s="575" t="s">
        <v>364</v>
      </c>
      <c r="C84" s="575"/>
      <c r="D84" s="575"/>
      <c r="E84" s="575"/>
      <c r="F84" s="575"/>
      <c r="G84" s="575"/>
      <c r="H84" s="575"/>
      <c r="I84" s="575"/>
      <c r="J84" s="575"/>
      <c r="K84" s="575"/>
      <c r="L84" s="575"/>
    </row>
    <row r="85" spans="1:12" ht="18" customHeight="1" x14ac:dyDescent="0.3">
      <c r="A85" s="522"/>
      <c r="B85" s="82"/>
      <c r="C85" s="379" t="s">
        <v>160</v>
      </c>
      <c r="D85" s="82"/>
      <c r="E85" s="82"/>
      <c r="F85" s="82"/>
      <c r="G85" s="82"/>
      <c r="H85" s="82"/>
      <c r="I85" s="82"/>
      <c r="J85" s="82"/>
      <c r="K85" s="82"/>
      <c r="L85" s="82"/>
    </row>
    <row r="86" spans="1:12" ht="18" customHeight="1" x14ac:dyDescent="0.3">
      <c r="A86" s="522"/>
      <c r="B86" s="82"/>
      <c r="C86" s="82" t="s">
        <v>365</v>
      </c>
      <c r="D86" s="82" t="s">
        <v>366</v>
      </c>
      <c r="E86" s="82"/>
      <c r="F86" s="82"/>
      <c r="G86" s="82"/>
      <c r="H86" s="82"/>
      <c r="I86" s="82"/>
      <c r="J86" s="82"/>
      <c r="K86" s="82"/>
      <c r="L86" s="82"/>
    </row>
    <row r="87" spans="1:12" ht="15.6" x14ac:dyDescent="0.3">
      <c r="A87" s="522"/>
      <c r="B87" s="376"/>
      <c r="C87" s="376" t="s">
        <v>163</v>
      </c>
      <c r="D87" s="379"/>
      <c r="E87" s="379"/>
      <c r="F87" s="379"/>
      <c r="G87" s="379"/>
      <c r="H87" s="379"/>
      <c r="I87" s="379"/>
      <c r="J87" s="379"/>
      <c r="K87" s="379"/>
      <c r="L87" s="379"/>
    </row>
    <row r="88" spans="1:12" ht="22.5" customHeight="1" x14ac:dyDescent="0.3">
      <c r="A88" s="522"/>
      <c r="B88" s="82" t="s">
        <v>390</v>
      </c>
      <c r="C88" s="82"/>
      <c r="D88" s="82" t="s">
        <v>91</v>
      </c>
      <c r="E88" s="82"/>
      <c r="F88" s="82"/>
      <c r="G88" s="82" t="s">
        <v>165</v>
      </c>
      <c r="H88" s="83" t="s">
        <v>368</v>
      </c>
      <c r="I88" s="82"/>
      <c r="J88" s="82"/>
      <c r="K88" s="82"/>
      <c r="L88" s="82"/>
    </row>
    <row r="89" spans="1:12" ht="19.5" customHeight="1" x14ac:dyDescent="0.3">
      <c r="A89" s="522"/>
      <c r="B89" s="575" t="s">
        <v>391</v>
      </c>
      <c r="C89" s="575"/>
      <c r="D89" s="575"/>
      <c r="E89" s="575"/>
      <c r="F89" s="82" t="s">
        <v>362</v>
      </c>
      <c r="G89" s="82"/>
      <c r="H89" s="82"/>
      <c r="I89" s="82"/>
      <c r="J89" s="82"/>
      <c r="K89" s="82"/>
      <c r="L89" s="82"/>
    </row>
    <row r="90" spans="1:12" ht="19.5" customHeight="1" x14ac:dyDescent="0.3">
      <c r="A90" s="522"/>
      <c r="B90" s="379" t="s">
        <v>392</v>
      </c>
      <c r="C90" s="379"/>
      <c r="D90" s="379"/>
      <c r="E90" s="379"/>
      <c r="F90" s="82" t="s">
        <v>362</v>
      </c>
      <c r="G90" s="82"/>
      <c r="H90" s="82"/>
      <c r="I90" s="82"/>
      <c r="J90" s="82"/>
      <c r="K90" s="82"/>
      <c r="L90" s="82"/>
    </row>
    <row r="91" spans="1:12" ht="20.25" customHeight="1" x14ac:dyDescent="0.3">
      <c r="A91" s="522"/>
      <c r="B91" s="388"/>
      <c r="C91" s="388"/>
      <c r="D91" s="388"/>
      <c r="E91" s="388"/>
      <c r="F91" s="388"/>
      <c r="G91" s="388"/>
      <c r="H91" s="389"/>
      <c r="I91" s="389"/>
      <c r="J91" s="389"/>
      <c r="K91" s="389"/>
      <c r="L91" s="389"/>
    </row>
    <row r="92" spans="1:12" ht="20.25" customHeight="1" x14ac:dyDescent="0.35">
      <c r="A92" s="522"/>
      <c r="B92" s="203" t="s">
        <v>393</v>
      </c>
      <c r="C92" s="388"/>
      <c r="D92" s="388"/>
      <c r="E92" s="388"/>
      <c r="F92" s="388"/>
      <c r="G92" s="388"/>
      <c r="H92" s="389"/>
      <c r="I92" s="389"/>
      <c r="J92" s="389"/>
      <c r="K92" s="389"/>
      <c r="L92" s="389"/>
    </row>
    <row r="93" spans="1:12" ht="20.25" customHeight="1" x14ac:dyDescent="0.3">
      <c r="A93" s="522"/>
      <c r="B93" s="388" t="s">
        <v>394</v>
      </c>
      <c r="C93" s="388"/>
      <c r="D93" s="388"/>
      <c r="E93" s="388"/>
      <c r="F93" s="388"/>
      <c r="G93" s="388"/>
      <c r="H93" s="389"/>
      <c r="I93" s="389"/>
      <c r="J93" s="389"/>
      <c r="K93" s="389"/>
      <c r="L93" s="389"/>
    </row>
    <row r="94" spans="1:12" ht="34.5" customHeight="1" x14ac:dyDescent="0.3">
      <c r="A94" s="522"/>
      <c r="B94" s="567" t="s">
        <v>395</v>
      </c>
      <c r="C94" s="567"/>
      <c r="D94" s="567"/>
      <c r="E94" s="578" t="s">
        <v>193</v>
      </c>
      <c r="F94" s="578"/>
      <c r="G94" s="578"/>
      <c r="H94" s="578"/>
      <c r="I94" s="578"/>
      <c r="J94" s="578"/>
      <c r="K94" s="578"/>
      <c r="L94" s="578"/>
    </row>
    <row r="95" spans="1:12" ht="30" customHeight="1" x14ac:dyDescent="0.3">
      <c r="A95" s="522"/>
      <c r="B95" s="82" t="s">
        <v>396</v>
      </c>
      <c r="C95" s="82"/>
      <c r="D95" s="82"/>
      <c r="E95" s="82" t="s">
        <v>397</v>
      </c>
      <c r="F95" s="82"/>
      <c r="G95" s="82"/>
      <c r="H95" s="82"/>
      <c r="I95" s="82"/>
      <c r="J95" s="82"/>
      <c r="K95" s="82"/>
      <c r="L95" s="82"/>
    </row>
    <row r="96" spans="1:12" ht="30" customHeight="1" x14ac:dyDescent="0.3">
      <c r="A96" s="522"/>
      <c r="B96" s="82" t="s">
        <v>398</v>
      </c>
      <c r="C96" s="82"/>
      <c r="D96" s="82"/>
      <c r="E96" s="578" t="s">
        <v>195</v>
      </c>
      <c r="F96" s="578"/>
      <c r="G96" s="578"/>
      <c r="H96" s="578"/>
      <c r="I96" s="578"/>
      <c r="J96" s="578"/>
      <c r="K96" s="578"/>
      <c r="L96" s="578"/>
    </row>
    <row r="97" spans="1:12" ht="23.25" customHeight="1" x14ac:dyDescent="0.3">
      <c r="A97" s="522"/>
      <c r="B97" s="528" t="s">
        <v>399</v>
      </c>
      <c r="C97" s="528"/>
      <c r="D97" s="528"/>
      <c r="E97" s="82" t="s">
        <v>400</v>
      </c>
      <c r="F97" s="82"/>
      <c r="G97" s="82"/>
      <c r="H97" s="82"/>
      <c r="I97" s="82"/>
      <c r="J97" s="82"/>
      <c r="K97" s="82"/>
      <c r="L97" s="82"/>
    </row>
    <row r="98" spans="1:12" ht="23.25" customHeight="1" x14ac:dyDescent="0.3">
      <c r="A98" s="522"/>
      <c r="B98" s="384"/>
      <c r="C98" s="384"/>
      <c r="D98" s="384"/>
      <c r="E98" s="384"/>
      <c r="F98" s="384"/>
      <c r="G98" s="384"/>
      <c r="H98" s="384"/>
      <c r="I98" s="384"/>
      <c r="J98" s="384"/>
      <c r="K98" s="384"/>
      <c r="L98" s="384"/>
    </row>
    <row r="99" spans="1:12" ht="23.25" customHeight="1" x14ac:dyDescent="0.3">
      <c r="A99" s="522"/>
      <c r="B99" s="385" t="s">
        <v>401</v>
      </c>
      <c r="C99" s="384"/>
      <c r="D99" s="384"/>
      <c r="E99" s="384"/>
      <c r="F99" s="384"/>
      <c r="G99" s="384"/>
      <c r="H99" s="384"/>
      <c r="I99" s="384"/>
      <c r="J99" s="384"/>
      <c r="K99" s="384"/>
      <c r="L99" s="384"/>
    </row>
    <row r="100" spans="1:12" ht="39.75" customHeight="1" x14ac:dyDescent="0.3">
      <c r="A100" s="522"/>
      <c r="B100" s="567" t="s">
        <v>402</v>
      </c>
      <c r="C100" s="567"/>
      <c r="D100" s="567"/>
      <c r="E100" s="567"/>
      <c r="F100" s="567"/>
      <c r="G100" s="567"/>
      <c r="H100" s="567"/>
      <c r="I100" s="567"/>
      <c r="J100" s="567"/>
      <c r="K100" s="567"/>
      <c r="L100" s="567"/>
    </row>
    <row r="101" spans="1:12" ht="23.25" customHeight="1" x14ac:dyDescent="0.3">
      <c r="A101" s="522"/>
      <c r="B101" s="82" t="s">
        <v>403</v>
      </c>
      <c r="C101" s="82"/>
      <c r="D101" s="82"/>
      <c r="E101" s="82"/>
      <c r="F101" s="82"/>
      <c r="G101" s="82"/>
      <c r="H101" s="82"/>
      <c r="I101" s="82"/>
      <c r="J101" s="82"/>
      <c r="K101" s="82"/>
      <c r="L101" s="82"/>
    </row>
    <row r="102" spans="1:12" ht="23.25" customHeight="1" x14ac:dyDescent="0.3">
      <c r="A102" s="522"/>
      <c r="B102" s="82" t="s">
        <v>403</v>
      </c>
      <c r="C102" s="82"/>
      <c r="D102" s="82"/>
      <c r="E102" s="82"/>
      <c r="F102" s="82"/>
      <c r="G102" s="82"/>
      <c r="H102" s="82"/>
      <c r="I102" s="82"/>
      <c r="J102" s="82"/>
      <c r="K102" s="82"/>
      <c r="L102" s="82"/>
    </row>
    <row r="103" spans="1:12" ht="23.25" customHeight="1" x14ac:dyDescent="0.3">
      <c r="A103" s="522"/>
      <c r="B103" s="82" t="s">
        <v>403</v>
      </c>
      <c r="C103" s="82"/>
      <c r="D103" s="82"/>
      <c r="E103" s="82"/>
      <c r="F103" s="82"/>
      <c r="G103" s="82"/>
      <c r="H103" s="82"/>
      <c r="I103" s="82"/>
      <c r="J103" s="82"/>
      <c r="K103" s="82"/>
      <c r="L103" s="82"/>
    </row>
    <row r="104" spans="1:12" ht="23.25" customHeight="1" x14ac:dyDescent="0.3">
      <c r="A104" s="522"/>
      <c r="B104" s="82" t="s">
        <v>403</v>
      </c>
      <c r="C104" s="82"/>
      <c r="D104" s="82"/>
      <c r="E104" s="82"/>
      <c r="F104" s="82"/>
      <c r="G104" s="82"/>
      <c r="H104" s="82"/>
      <c r="I104" s="82"/>
      <c r="J104" s="82"/>
      <c r="K104" s="82"/>
      <c r="L104" s="82"/>
    </row>
    <row r="105" spans="1:12" ht="23.25" customHeight="1" x14ac:dyDescent="0.3">
      <c r="A105" s="522"/>
      <c r="B105" s="82" t="s">
        <v>403</v>
      </c>
      <c r="C105" s="82"/>
      <c r="D105" s="82"/>
      <c r="E105" s="82"/>
      <c r="F105" s="82"/>
      <c r="G105" s="82"/>
      <c r="H105" s="82"/>
      <c r="I105" s="82"/>
      <c r="J105" s="82"/>
      <c r="K105" s="82"/>
      <c r="L105" s="82"/>
    </row>
    <row r="106" spans="1:12" ht="23.25" customHeight="1" x14ac:dyDescent="0.3">
      <c r="A106" s="522"/>
      <c r="B106" s="82" t="s">
        <v>403</v>
      </c>
      <c r="C106" s="82"/>
      <c r="D106" s="82"/>
      <c r="E106" s="82"/>
      <c r="F106" s="82"/>
      <c r="G106" s="82"/>
      <c r="H106" s="82"/>
      <c r="I106" s="82"/>
      <c r="J106" s="82"/>
      <c r="K106" s="82"/>
      <c r="L106" s="82"/>
    </row>
    <row r="107" spans="1:12" ht="23.25" customHeight="1" x14ac:dyDescent="0.3">
      <c r="A107" s="522"/>
      <c r="B107" s="82" t="s">
        <v>403</v>
      </c>
      <c r="C107" s="82"/>
      <c r="D107" s="82"/>
      <c r="E107" s="82"/>
      <c r="F107" s="82"/>
      <c r="G107" s="82"/>
      <c r="H107" s="82"/>
      <c r="I107" s="82"/>
      <c r="J107" s="82"/>
      <c r="K107" s="82"/>
      <c r="L107" s="82"/>
    </row>
    <row r="108" spans="1:12" ht="23.25" customHeight="1" x14ac:dyDescent="0.3">
      <c r="A108" s="522"/>
      <c r="B108" s="82" t="s">
        <v>403</v>
      </c>
      <c r="C108" s="82"/>
      <c r="D108" s="82"/>
      <c r="E108" s="82"/>
      <c r="F108" s="82"/>
      <c r="G108" s="82"/>
      <c r="H108" s="82"/>
      <c r="I108" s="82"/>
      <c r="J108" s="82"/>
      <c r="K108" s="82"/>
      <c r="L108" s="82"/>
    </row>
    <row r="109" spans="1:12" ht="23.25" customHeight="1" x14ac:dyDescent="0.3">
      <c r="A109" s="522"/>
      <c r="B109" s="82" t="s">
        <v>403</v>
      </c>
      <c r="C109" s="82"/>
      <c r="D109" s="82"/>
      <c r="E109" s="82"/>
      <c r="F109" s="82"/>
      <c r="G109" s="82"/>
      <c r="H109" s="82"/>
      <c r="I109" s="82"/>
      <c r="J109" s="82"/>
      <c r="K109" s="82"/>
      <c r="L109" s="82"/>
    </row>
    <row r="110" spans="1:12" ht="18.75" customHeight="1" x14ac:dyDescent="0.3">
      <c r="A110" s="522"/>
      <c r="B110" s="378"/>
      <c r="C110" s="378"/>
      <c r="D110" s="378"/>
      <c r="E110" s="378"/>
      <c r="F110" s="378"/>
      <c r="G110" s="378"/>
      <c r="H110" s="378"/>
      <c r="I110" s="378"/>
      <c r="J110" s="378"/>
      <c r="K110" s="378"/>
      <c r="L110" s="378"/>
    </row>
    <row r="111" spans="1:12" ht="54.75" customHeight="1" x14ac:dyDescent="0.3">
      <c r="A111" s="522"/>
      <c r="B111" s="567" t="s">
        <v>404</v>
      </c>
      <c r="C111" s="567"/>
      <c r="D111" s="567"/>
      <c r="E111" s="567"/>
      <c r="F111" s="567"/>
      <c r="G111" s="567"/>
      <c r="H111" s="567"/>
      <c r="I111" s="567"/>
      <c r="J111" s="567"/>
      <c r="K111" s="567"/>
      <c r="L111" s="567"/>
    </row>
    <row r="112" spans="1:12" ht="23.25" customHeight="1" x14ac:dyDescent="0.3">
      <c r="A112" s="522"/>
      <c r="B112" s="82" t="s">
        <v>403</v>
      </c>
      <c r="C112" s="82"/>
      <c r="D112" s="82"/>
      <c r="E112" s="82"/>
      <c r="F112" s="82"/>
      <c r="G112" s="82"/>
      <c r="H112" s="82"/>
      <c r="I112" s="82"/>
      <c r="J112" s="82"/>
      <c r="K112" s="82"/>
      <c r="L112" s="82"/>
    </row>
    <row r="113" spans="1:12" ht="23.25" customHeight="1" x14ac:dyDescent="0.3">
      <c r="A113" s="522"/>
      <c r="B113" s="82" t="s">
        <v>403</v>
      </c>
      <c r="C113" s="82"/>
      <c r="D113" s="82"/>
      <c r="E113" s="82"/>
      <c r="F113" s="82"/>
      <c r="G113" s="82"/>
      <c r="H113" s="82"/>
      <c r="I113" s="82"/>
      <c r="J113" s="82"/>
      <c r="K113" s="82"/>
      <c r="L113" s="82"/>
    </row>
    <row r="114" spans="1:12" ht="23.25" customHeight="1" x14ac:dyDescent="0.3">
      <c r="A114" s="522"/>
      <c r="B114" s="82" t="s">
        <v>403</v>
      </c>
      <c r="C114" s="82"/>
      <c r="D114" s="82"/>
      <c r="E114" s="82"/>
      <c r="F114" s="82"/>
      <c r="G114" s="82"/>
      <c r="H114" s="82"/>
      <c r="I114" s="82"/>
      <c r="J114" s="82"/>
      <c r="K114" s="82"/>
      <c r="L114" s="82"/>
    </row>
    <row r="115" spans="1:12" ht="23.25" customHeight="1" x14ac:dyDescent="0.3">
      <c r="A115" s="522"/>
      <c r="B115" s="82" t="s">
        <v>403</v>
      </c>
      <c r="C115" s="82"/>
      <c r="D115" s="82"/>
      <c r="E115" s="82"/>
      <c r="F115" s="82"/>
      <c r="G115" s="82"/>
      <c r="H115" s="82"/>
      <c r="I115" s="82"/>
      <c r="J115" s="82"/>
      <c r="K115" s="82"/>
      <c r="L115" s="82"/>
    </row>
    <row r="116" spans="1:12" ht="23.25" customHeight="1" x14ac:dyDescent="0.3">
      <c r="A116" s="522"/>
      <c r="B116" s="82" t="s">
        <v>403</v>
      </c>
      <c r="C116" s="82"/>
      <c r="D116" s="82"/>
      <c r="E116" s="82"/>
      <c r="F116" s="82"/>
      <c r="G116" s="82"/>
      <c r="H116" s="82"/>
      <c r="I116" s="82"/>
      <c r="J116" s="82"/>
      <c r="K116" s="82"/>
      <c r="L116" s="82"/>
    </row>
    <row r="117" spans="1:12" ht="23.25" customHeight="1" x14ac:dyDescent="0.3">
      <c r="A117" s="522"/>
      <c r="B117" s="82" t="s">
        <v>403</v>
      </c>
      <c r="C117" s="82"/>
      <c r="D117" s="82"/>
      <c r="E117" s="82"/>
      <c r="F117" s="82"/>
      <c r="G117" s="82"/>
      <c r="H117" s="82"/>
      <c r="I117" s="82"/>
      <c r="J117" s="82"/>
      <c r="K117" s="82"/>
      <c r="L117" s="82"/>
    </row>
    <row r="118" spans="1:12" ht="23.25" customHeight="1" x14ac:dyDescent="0.3">
      <c r="A118" s="522"/>
      <c r="B118" s="82" t="s">
        <v>403</v>
      </c>
      <c r="C118" s="82"/>
      <c r="D118" s="82"/>
      <c r="E118" s="82"/>
      <c r="F118" s="82"/>
      <c r="G118" s="82"/>
      <c r="H118" s="82"/>
      <c r="I118" s="82"/>
      <c r="J118" s="82"/>
      <c r="K118" s="82"/>
      <c r="L118" s="82"/>
    </row>
    <row r="119" spans="1:12" ht="23.25" customHeight="1" x14ac:dyDescent="0.3">
      <c r="A119" s="522"/>
      <c r="B119" s="82" t="s">
        <v>403</v>
      </c>
      <c r="C119" s="82"/>
      <c r="D119" s="82"/>
      <c r="E119" s="82"/>
      <c r="F119" s="82"/>
      <c r="G119" s="82"/>
      <c r="H119" s="82"/>
      <c r="I119" s="82"/>
      <c r="J119" s="82"/>
      <c r="K119" s="82"/>
      <c r="L119" s="82"/>
    </row>
    <row r="120" spans="1:12" ht="23.25" customHeight="1" x14ac:dyDescent="0.3">
      <c r="A120" s="522"/>
      <c r="B120" s="82" t="s">
        <v>403</v>
      </c>
      <c r="C120" s="82"/>
      <c r="D120" s="82"/>
      <c r="E120" s="82"/>
      <c r="F120" s="82"/>
      <c r="G120" s="82"/>
      <c r="H120" s="82"/>
      <c r="I120" s="82"/>
      <c r="J120" s="82"/>
      <c r="K120" s="82"/>
      <c r="L120" s="82"/>
    </row>
    <row r="121" spans="1:12" ht="15.6" x14ac:dyDescent="0.3">
      <c r="A121" s="522"/>
      <c r="B121" s="384"/>
      <c r="C121" s="384"/>
      <c r="D121" s="384"/>
      <c r="E121" s="384"/>
      <c r="F121" s="384"/>
      <c r="G121" s="384"/>
      <c r="H121" s="384"/>
      <c r="I121" s="384"/>
      <c r="J121" s="384"/>
      <c r="K121" s="384"/>
      <c r="L121" s="384"/>
    </row>
    <row r="122" spans="1:12" ht="32.25" customHeight="1" x14ac:dyDescent="0.3">
      <c r="A122" s="522"/>
      <c r="B122" s="569" t="s">
        <v>405</v>
      </c>
      <c r="C122" s="569"/>
      <c r="D122" s="569"/>
      <c r="E122" s="569"/>
      <c r="F122" s="569"/>
      <c r="G122" s="569"/>
      <c r="H122" s="569"/>
      <c r="I122" s="569"/>
      <c r="J122" s="569"/>
      <c r="K122" s="569"/>
      <c r="L122" s="569"/>
    </row>
    <row r="123" spans="1:12" ht="24" customHeight="1" x14ac:dyDescent="0.3">
      <c r="A123" s="522"/>
      <c r="B123" s="82" t="s">
        <v>403</v>
      </c>
      <c r="C123" s="82"/>
      <c r="D123" s="82"/>
      <c r="E123" s="82"/>
      <c r="F123" s="82"/>
      <c r="G123" s="82"/>
      <c r="H123" s="82"/>
      <c r="I123" s="82"/>
      <c r="J123" s="82"/>
      <c r="K123" s="82"/>
      <c r="L123" s="82"/>
    </row>
    <row r="124" spans="1:12" ht="24" customHeight="1" x14ac:dyDescent="0.3">
      <c r="A124" s="522"/>
      <c r="B124" s="82" t="s">
        <v>403</v>
      </c>
      <c r="C124" s="82"/>
      <c r="D124" s="82"/>
      <c r="E124" s="82"/>
      <c r="F124" s="82"/>
      <c r="G124" s="82"/>
      <c r="H124" s="82"/>
      <c r="I124" s="82"/>
      <c r="J124" s="82"/>
      <c r="K124" s="82"/>
      <c r="L124" s="82"/>
    </row>
    <row r="125" spans="1:12" ht="24" customHeight="1" x14ac:dyDescent="0.3">
      <c r="A125" s="522"/>
      <c r="B125" s="82" t="s">
        <v>403</v>
      </c>
      <c r="C125" s="82"/>
      <c r="D125" s="82"/>
      <c r="E125" s="82"/>
      <c r="F125" s="82"/>
      <c r="G125" s="82"/>
      <c r="H125" s="82"/>
      <c r="I125" s="82"/>
      <c r="J125" s="82"/>
      <c r="K125" s="82"/>
      <c r="L125" s="82"/>
    </row>
    <row r="126" spans="1:12" ht="24" customHeight="1" x14ac:dyDescent="0.3">
      <c r="A126" s="522"/>
      <c r="B126" s="82" t="s">
        <v>403</v>
      </c>
      <c r="C126" s="82"/>
      <c r="D126" s="82"/>
      <c r="E126" s="82"/>
      <c r="F126" s="82"/>
      <c r="G126" s="82"/>
      <c r="H126" s="82"/>
      <c r="I126" s="82"/>
      <c r="J126" s="82"/>
      <c r="K126" s="82"/>
      <c r="L126" s="82"/>
    </row>
    <row r="127" spans="1:12" ht="24" customHeight="1" x14ac:dyDescent="0.3">
      <c r="A127" s="522"/>
      <c r="B127" s="82" t="s">
        <v>403</v>
      </c>
      <c r="C127" s="82"/>
      <c r="D127" s="82"/>
      <c r="E127" s="82"/>
      <c r="F127" s="82"/>
      <c r="G127" s="82"/>
      <c r="H127" s="82"/>
      <c r="I127" s="82"/>
      <c r="J127" s="82"/>
      <c r="K127" s="82"/>
      <c r="L127" s="82"/>
    </row>
    <row r="128" spans="1:12" ht="24" customHeight="1" x14ac:dyDescent="0.3">
      <c r="A128" s="522"/>
      <c r="B128" s="82" t="s">
        <v>403</v>
      </c>
      <c r="C128" s="82"/>
      <c r="D128" s="82"/>
      <c r="E128" s="82"/>
      <c r="F128" s="82"/>
      <c r="G128" s="82"/>
      <c r="H128" s="82"/>
      <c r="I128" s="82"/>
      <c r="J128" s="82"/>
      <c r="K128" s="82"/>
      <c r="L128" s="82"/>
    </row>
    <row r="129" spans="1:12" ht="24" customHeight="1" x14ac:dyDescent="0.3">
      <c r="A129" s="522"/>
      <c r="B129" s="82" t="s">
        <v>403</v>
      </c>
      <c r="C129" s="82"/>
      <c r="D129" s="82"/>
      <c r="E129" s="82"/>
      <c r="F129" s="82"/>
      <c r="G129" s="82"/>
      <c r="H129" s="82"/>
      <c r="I129" s="82"/>
      <c r="J129" s="82"/>
      <c r="K129" s="82"/>
      <c r="L129" s="82"/>
    </row>
    <row r="130" spans="1:12" ht="24" customHeight="1" x14ac:dyDescent="0.3">
      <c r="A130" s="522"/>
      <c r="B130" s="82" t="s">
        <v>403</v>
      </c>
      <c r="C130" s="82"/>
      <c r="D130" s="82"/>
      <c r="E130" s="82"/>
      <c r="F130" s="82"/>
      <c r="G130" s="82"/>
      <c r="H130" s="82"/>
      <c r="I130" s="82"/>
      <c r="J130" s="82"/>
      <c r="K130" s="82"/>
      <c r="L130" s="82"/>
    </row>
    <row r="131" spans="1:12" ht="24" customHeight="1" x14ac:dyDescent="0.3">
      <c r="A131" s="522"/>
      <c r="B131" s="82" t="s">
        <v>403</v>
      </c>
      <c r="C131" s="82"/>
      <c r="D131" s="82"/>
      <c r="E131" s="82"/>
      <c r="F131" s="82"/>
      <c r="G131" s="82"/>
      <c r="H131" s="82"/>
      <c r="I131" s="82"/>
      <c r="J131" s="82"/>
      <c r="K131" s="82"/>
      <c r="L131" s="82"/>
    </row>
    <row r="132" spans="1:12" ht="24" customHeight="1" x14ac:dyDescent="0.3">
      <c r="A132" s="522"/>
      <c r="B132" s="82"/>
      <c r="C132" s="82"/>
      <c r="D132" s="82"/>
      <c r="E132" s="82"/>
      <c r="F132" s="82"/>
      <c r="G132" s="82"/>
      <c r="H132" s="82"/>
      <c r="I132" s="82"/>
      <c r="J132" s="82"/>
      <c r="K132" s="82"/>
      <c r="L132" s="82"/>
    </row>
  </sheetData>
  <mergeCells count="36">
    <mergeCell ref="B122:L122"/>
    <mergeCell ref="B94:D94"/>
    <mergeCell ref="E94:L94"/>
    <mergeCell ref="E96:L96"/>
    <mergeCell ref="B97:D97"/>
    <mergeCell ref="B100:L100"/>
    <mergeCell ref="B111:L111"/>
    <mergeCell ref="C44:F44"/>
    <mergeCell ref="B89:E89"/>
    <mergeCell ref="C46:F46"/>
    <mergeCell ref="C47:F47"/>
    <mergeCell ref="B55:F55"/>
    <mergeCell ref="B57:L57"/>
    <mergeCell ref="B63:L63"/>
    <mergeCell ref="B67:F67"/>
    <mergeCell ref="H70:L70"/>
    <mergeCell ref="B73:L73"/>
    <mergeCell ref="B78:E78"/>
    <mergeCell ref="H81:L81"/>
    <mergeCell ref="B84:L84"/>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xr:uid="{00000000-0004-0000-0900-000000000000}"/>
    <hyperlink ref="M3" location="'PM-KV-03-01'!C71" display="folyamatábra" xr:uid="{00000000-0004-0000-0900-000001000000}"/>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41"/>
  <sheetViews>
    <sheetView showGridLines="0" zoomScaleNormal="100" workbookViewId="0">
      <selection activeCell="B1" sqref="B1"/>
    </sheetView>
  </sheetViews>
  <sheetFormatPr defaultRowHeight="12" x14ac:dyDescent="0.25"/>
  <cols>
    <col min="1" max="1" width="10.44140625" style="5" customWidth="1"/>
    <col min="2" max="15" width="10" style="5" customWidth="1"/>
    <col min="16" max="256" width="9.109375" style="5"/>
    <col min="257" max="257" width="10.44140625" style="5" customWidth="1"/>
    <col min="258" max="271" width="10" style="5" customWidth="1"/>
    <col min="272" max="512" width="9.109375" style="5"/>
    <col min="513" max="513" width="10.44140625" style="5" customWidth="1"/>
    <col min="514" max="527" width="10" style="5" customWidth="1"/>
    <col min="528" max="768" width="9.109375" style="5"/>
    <col min="769" max="769" width="10.44140625" style="5" customWidth="1"/>
    <col min="770" max="783" width="10" style="5" customWidth="1"/>
    <col min="784" max="1024" width="9.109375" style="5"/>
    <col min="1025" max="1025" width="10.44140625" style="5" customWidth="1"/>
    <col min="1026" max="1039" width="10" style="5" customWidth="1"/>
    <col min="1040" max="1280" width="9.109375" style="5"/>
    <col min="1281" max="1281" width="10.44140625" style="5" customWidth="1"/>
    <col min="1282" max="1295" width="10" style="5" customWidth="1"/>
    <col min="1296" max="1536" width="9.109375" style="5"/>
    <col min="1537" max="1537" width="10.44140625" style="5" customWidth="1"/>
    <col min="1538" max="1551" width="10" style="5" customWidth="1"/>
    <col min="1552" max="1792" width="9.109375" style="5"/>
    <col min="1793" max="1793" width="10.44140625" style="5" customWidth="1"/>
    <col min="1794" max="1807" width="10" style="5" customWidth="1"/>
    <col min="1808" max="2048" width="9.109375" style="5"/>
    <col min="2049" max="2049" width="10.44140625" style="5" customWidth="1"/>
    <col min="2050" max="2063" width="10" style="5" customWidth="1"/>
    <col min="2064" max="2304" width="9.109375" style="5"/>
    <col min="2305" max="2305" width="10.44140625" style="5" customWidth="1"/>
    <col min="2306" max="2319" width="10" style="5" customWidth="1"/>
    <col min="2320" max="2560" width="9.109375" style="5"/>
    <col min="2561" max="2561" width="10.44140625" style="5" customWidth="1"/>
    <col min="2562" max="2575" width="10" style="5" customWidth="1"/>
    <col min="2576" max="2816" width="9.109375" style="5"/>
    <col min="2817" max="2817" width="10.44140625" style="5" customWidth="1"/>
    <col min="2818" max="2831" width="10" style="5" customWidth="1"/>
    <col min="2832" max="3072" width="9.109375" style="5"/>
    <col min="3073" max="3073" width="10.44140625" style="5" customWidth="1"/>
    <col min="3074" max="3087" width="10" style="5" customWidth="1"/>
    <col min="3088" max="3328" width="9.109375" style="5"/>
    <col min="3329" max="3329" width="10.44140625" style="5" customWidth="1"/>
    <col min="3330" max="3343" width="10" style="5" customWidth="1"/>
    <col min="3344" max="3584" width="9.109375" style="5"/>
    <col min="3585" max="3585" width="10.44140625" style="5" customWidth="1"/>
    <col min="3586" max="3599" width="10" style="5" customWidth="1"/>
    <col min="3600" max="3840" width="9.109375" style="5"/>
    <col min="3841" max="3841" width="10.44140625" style="5" customWidth="1"/>
    <col min="3842" max="3855" width="10" style="5" customWidth="1"/>
    <col min="3856" max="4096" width="9.109375" style="5"/>
    <col min="4097" max="4097" width="10.44140625" style="5" customWidth="1"/>
    <col min="4098" max="4111" width="10" style="5" customWidth="1"/>
    <col min="4112" max="4352" width="9.109375" style="5"/>
    <col min="4353" max="4353" width="10.44140625" style="5" customWidth="1"/>
    <col min="4354" max="4367" width="10" style="5" customWidth="1"/>
    <col min="4368" max="4608" width="9.109375" style="5"/>
    <col min="4609" max="4609" width="10.44140625" style="5" customWidth="1"/>
    <col min="4610" max="4623" width="10" style="5" customWidth="1"/>
    <col min="4624" max="4864" width="9.109375" style="5"/>
    <col min="4865" max="4865" width="10.44140625" style="5" customWidth="1"/>
    <col min="4866" max="4879" width="10" style="5" customWidth="1"/>
    <col min="4880" max="5120" width="9.109375" style="5"/>
    <col min="5121" max="5121" width="10.44140625" style="5" customWidth="1"/>
    <col min="5122" max="5135" width="10" style="5" customWidth="1"/>
    <col min="5136" max="5376" width="9.109375" style="5"/>
    <col min="5377" max="5377" width="10.44140625" style="5" customWidth="1"/>
    <col min="5378" max="5391" width="10" style="5" customWidth="1"/>
    <col min="5392" max="5632" width="9.109375" style="5"/>
    <col min="5633" max="5633" width="10.44140625" style="5" customWidth="1"/>
    <col min="5634" max="5647" width="10" style="5" customWidth="1"/>
    <col min="5648" max="5888" width="9.109375" style="5"/>
    <col min="5889" max="5889" width="10.44140625" style="5" customWidth="1"/>
    <col min="5890" max="5903" width="10" style="5" customWidth="1"/>
    <col min="5904" max="6144" width="9.109375" style="5"/>
    <col min="6145" max="6145" width="10.44140625" style="5" customWidth="1"/>
    <col min="6146" max="6159" width="10" style="5" customWidth="1"/>
    <col min="6160" max="6400" width="9.109375" style="5"/>
    <col min="6401" max="6401" width="10.44140625" style="5" customWidth="1"/>
    <col min="6402" max="6415" width="10" style="5" customWidth="1"/>
    <col min="6416" max="6656" width="9.109375" style="5"/>
    <col min="6657" max="6657" width="10.44140625" style="5" customWidth="1"/>
    <col min="6658" max="6671" width="10" style="5" customWidth="1"/>
    <col min="6672" max="6912" width="9.109375" style="5"/>
    <col min="6913" max="6913" width="10.44140625" style="5" customWidth="1"/>
    <col min="6914" max="6927" width="10" style="5" customWidth="1"/>
    <col min="6928" max="7168" width="9.109375" style="5"/>
    <col min="7169" max="7169" width="10.44140625" style="5" customWidth="1"/>
    <col min="7170" max="7183" width="10" style="5" customWidth="1"/>
    <col min="7184" max="7424" width="9.109375" style="5"/>
    <col min="7425" max="7425" width="10.44140625" style="5" customWidth="1"/>
    <col min="7426" max="7439" width="10" style="5" customWidth="1"/>
    <col min="7440" max="7680" width="9.109375" style="5"/>
    <col min="7681" max="7681" width="10.44140625" style="5" customWidth="1"/>
    <col min="7682" max="7695" width="10" style="5" customWidth="1"/>
    <col min="7696" max="7936" width="9.109375" style="5"/>
    <col min="7937" max="7937" width="10.44140625" style="5" customWidth="1"/>
    <col min="7938" max="7951" width="10" style="5" customWidth="1"/>
    <col min="7952" max="8192" width="9.109375" style="5"/>
    <col min="8193" max="8193" width="10.44140625" style="5" customWidth="1"/>
    <col min="8194" max="8207" width="10" style="5" customWidth="1"/>
    <col min="8208" max="8448" width="9.109375" style="5"/>
    <col min="8449" max="8449" width="10.44140625" style="5" customWidth="1"/>
    <col min="8450" max="8463" width="10" style="5" customWidth="1"/>
    <col min="8464" max="8704" width="9.109375" style="5"/>
    <col min="8705" max="8705" width="10.44140625" style="5" customWidth="1"/>
    <col min="8706" max="8719" width="10" style="5" customWidth="1"/>
    <col min="8720" max="8960" width="9.109375" style="5"/>
    <col min="8961" max="8961" width="10.44140625" style="5" customWidth="1"/>
    <col min="8962" max="8975" width="10" style="5" customWidth="1"/>
    <col min="8976" max="9216" width="9.109375" style="5"/>
    <col min="9217" max="9217" width="10.44140625" style="5" customWidth="1"/>
    <col min="9218" max="9231" width="10" style="5" customWidth="1"/>
    <col min="9232" max="9472" width="9.109375" style="5"/>
    <col min="9473" max="9473" width="10.44140625" style="5" customWidth="1"/>
    <col min="9474" max="9487" width="10" style="5" customWidth="1"/>
    <col min="9488" max="9728" width="9.109375" style="5"/>
    <col min="9729" max="9729" width="10.44140625" style="5" customWidth="1"/>
    <col min="9730" max="9743" width="10" style="5" customWidth="1"/>
    <col min="9744" max="9984" width="9.109375" style="5"/>
    <col min="9985" max="9985" width="10.44140625" style="5" customWidth="1"/>
    <col min="9986" max="9999" width="10" style="5" customWidth="1"/>
    <col min="10000" max="10240" width="9.109375" style="5"/>
    <col min="10241" max="10241" width="10.44140625" style="5" customWidth="1"/>
    <col min="10242" max="10255" width="10" style="5" customWidth="1"/>
    <col min="10256" max="10496" width="9.109375" style="5"/>
    <col min="10497" max="10497" width="10.44140625" style="5" customWidth="1"/>
    <col min="10498" max="10511" width="10" style="5" customWidth="1"/>
    <col min="10512" max="10752" width="9.109375" style="5"/>
    <col min="10753" max="10753" width="10.44140625" style="5" customWidth="1"/>
    <col min="10754" max="10767" width="10" style="5" customWidth="1"/>
    <col min="10768" max="11008" width="9.109375" style="5"/>
    <col min="11009" max="11009" width="10.44140625" style="5" customWidth="1"/>
    <col min="11010" max="11023" width="10" style="5" customWidth="1"/>
    <col min="11024" max="11264" width="9.109375" style="5"/>
    <col min="11265" max="11265" width="10.44140625" style="5" customWidth="1"/>
    <col min="11266" max="11279" width="10" style="5" customWidth="1"/>
    <col min="11280" max="11520" width="9.109375" style="5"/>
    <col min="11521" max="11521" width="10.44140625" style="5" customWidth="1"/>
    <col min="11522" max="11535" width="10" style="5" customWidth="1"/>
    <col min="11536" max="11776" width="9.109375" style="5"/>
    <col min="11777" max="11777" width="10.44140625" style="5" customWidth="1"/>
    <col min="11778" max="11791" width="10" style="5" customWidth="1"/>
    <col min="11792" max="12032" width="9.109375" style="5"/>
    <col min="12033" max="12033" width="10.44140625" style="5" customWidth="1"/>
    <col min="12034" max="12047" width="10" style="5" customWidth="1"/>
    <col min="12048" max="12288" width="9.109375" style="5"/>
    <col min="12289" max="12289" width="10.44140625" style="5" customWidth="1"/>
    <col min="12290" max="12303" width="10" style="5" customWidth="1"/>
    <col min="12304" max="12544" width="9.109375" style="5"/>
    <col min="12545" max="12545" width="10.44140625" style="5" customWidth="1"/>
    <col min="12546" max="12559" width="10" style="5" customWidth="1"/>
    <col min="12560" max="12800" width="9.109375" style="5"/>
    <col min="12801" max="12801" width="10.44140625" style="5" customWidth="1"/>
    <col min="12802" max="12815" width="10" style="5" customWidth="1"/>
    <col min="12816" max="13056" width="9.109375" style="5"/>
    <col min="13057" max="13057" width="10.44140625" style="5" customWidth="1"/>
    <col min="13058" max="13071" width="10" style="5" customWidth="1"/>
    <col min="13072" max="13312" width="9.109375" style="5"/>
    <col min="13313" max="13313" width="10.44140625" style="5" customWidth="1"/>
    <col min="13314" max="13327" width="10" style="5" customWidth="1"/>
    <col min="13328" max="13568" width="9.109375" style="5"/>
    <col min="13569" max="13569" width="10.44140625" style="5" customWidth="1"/>
    <col min="13570" max="13583" width="10" style="5" customWidth="1"/>
    <col min="13584" max="13824" width="9.109375" style="5"/>
    <col min="13825" max="13825" width="10.44140625" style="5" customWidth="1"/>
    <col min="13826" max="13839" width="10" style="5" customWidth="1"/>
    <col min="13840" max="14080" width="9.109375" style="5"/>
    <col min="14081" max="14081" width="10.44140625" style="5" customWidth="1"/>
    <col min="14082" max="14095" width="10" style="5" customWidth="1"/>
    <col min="14096" max="14336" width="9.109375" style="5"/>
    <col min="14337" max="14337" width="10.44140625" style="5" customWidth="1"/>
    <col min="14338" max="14351" width="10" style="5" customWidth="1"/>
    <col min="14352" max="14592" width="9.109375" style="5"/>
    <col min="14593" max="14593" width="10.44140625" style="5" customWidth="1"/>
    <col min="14594" max="14607" width="10" style="5" customWidth="1"/>
    <col min="14608" max="14848" width="9.109375" style="5"/>
    <col min="14849" max="14849" width="10.44140625" style="5" customWidth="1"/>
    <col min="14850" max="14863" width="10" style="5" customWidth="1"/>
    <col min="14864" max="15104" width="9.109375" style="5"/>
    <col min="15105" max="15105" width="10.44140625" style="5" customWidth="1"/>
    <col min="15106" max="15119" width="10" style="5" customWidth="1"/>
    <col min="15120" max="15360" width="9.109375" style="5"/>
    <col min="15361" max="15361" width="10.44140625" style="5" customWidth="1"/>
    <col min="15362" max="15375" width="10" style="5" customWidth="1"/>
    <col min="15376" max="15616" width="9.109375" style="5"/>
    <col min="15617" max="15617" width="10.44140625" style="5" customWidth="1"/>
    <col min="15618" max="15631" width="10" style="5" customWidth="1"/>
    <col min="15632" max="15872" width="9.109375" style="5"/>
    <col min="15873" max="15873" width="10.44140625" style="5" customWidth="1"/>
    <col min="15874" max="15887" width="10" style="5" customWidth="1"/>
    <col min="15888" max="16128" width="9.109375" style="5"/>
    <col min="16129" max="16129" width="10.44140625" style="5" customWidth="1"/>
    <col min="16130" max="16143" width="10" style="5" customWidth="1"/>
    <col min="16144" max="16384" width="9.109375" style="5"/>
  </cols>
  <sheetData>
    <row r="1" spans="2:13" ht="14.4" x14ac:dyDescent="0.3">
      <c r="B1" s="42" t="s">
        <v>406</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5"/>
      <c r="C4" s="475"/>
      <c r="D4" s="475"/>
      <c r="E4" s="475"/>
      <c r="F4" s="475"/>
      <c r="G4" s="475"/>
      <c r="H4" s="475"/>
      <c r="I4" s="475"/>
      <c r="J4" s="475"/>
      <c r="K4" s="475"/>
      <c r="L4" s="475"/>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17.399999999999999" x14ac:dyDescent="0.3">
      <c r="B7" s="538" t="s">
        <v>407</v>
      </c>
      <c r="C7" s="538"/>
      <c r="D7" s="538"/>
      <c r="E7" s="538"/>
      <c r="F7" s="538"/>
      <c r="G7" s="538"/>
      <c r="H7" s="538"/>
      <c r="I7" s="538"/>
      <c r="J7" s="538"/>
      <c r="K7" s="538"/>
      <c r="L7" s="538"/>
    </row>
    <row r="8" spans="2:13" ht="24" customHeight="1" x14ac:dyDescent="0.3">
      <c r="B8" s="530"/>
      <c r="C8" s="530"/>
      <c r="D8" s="530"/>
      <c r="E8" s="530"/>
      <c r="F8" s="530"/>
      <c r="G8" s="530"/>
      <c r="H8" s="530"/>
      <c r="I8" s="530"/>
      <c r="J8" s="530"/>
      <c r="K8" s="530"/>
      <c r="L8" s="530"/>
    </row>
    <row r="9" spans="2:13" ht="22.5" customHeight="1" x14ac:dyDescent="0.3">
      <c r="B9" s="72" t="s">
        <v>152</v>
      </c>
      <c r="C9" s="72"/>
      <c r="D9" s="72"/>
      <c r="E9" s="72"/>
      <c r="F9" s="72"/>
      <c r="G9" s="72"/>
      <c r="H9" s="72"/>
      <c r="I9" s="72"/>
      <c r="J9" s="72"/>
      <c r="K9" s="72"/>
      <c r="L9" s="72"/>
    </row>
    <row r="10" spans="2:13" ht="22.5" customHeight="1" x14ac:dyDescent="0.3">
      <c r="B10" s="78" t="s">
        <v>79</v>
      </c>
      <c r="C10" s="212">
        <f>Alapa!C17</f>
        <v>0</v>
      </c>
      <c r="D10" s="82"/>
      <c r="E10" s="82"/>
      <c r="F10" s="82"/>
      <c r="G10" s="82"/>
      <c r="H10" s="82"/>
      <c r="I10" s="82"/>
      <c r="J10" s="82"/>
      <c r="K10" s="82"/>
      <c r="L10" s="82"/>
    </row>
    <row r="11" spans="2:13" ht="22.5" customHeight="1" x14ac:dyDescent="0.3">
      <c r="B11" s="78" t="s">
        <v>80</v>
      </c>
      <c r="C11" s="212">
        <f>Alapa!C18</f>
        <v>0</v>
      </c>
      <c r="D11" s="82"/>
      <c r="E11" s="82"/>
      <c r="F11" s="82"/>
      <c r="G11" s="82"/>
      <c r="H11" s="82"/>
      <c r="I11" s="82"/>
      <c r="J11" s="82"/>
      <c r="K11" s="82"/>
      <c r="L11" s="82"/>
    </row>
    <row r="12" spans="2:13" ht="31.2" x14ac:dyDescent="0.3">
      <c r="B12" s="78" t="s">
        <v>408</v>
      </c>
      <c r="C12" s="212">
        <f>Alapa!C25</f>
        <v>0</v>
      </c>
      <c r="D12" s="82"/>
      <c r="E12" s="82"/>
      <c r="F12" s="82"/>
      <c r="G12" s="82"/>
      <c r="H12" s="82"/>
      <c r="I12" s="82"/>
      <c r="J12" s="82"/>
      <c r="K12" s="82"/>
      <c r="L12" s="82"/>
    </row>
    <row r="13" spans="2:13" ht="21.75" customHeight="1" x14ac:dyDescent="0.3">
      <c r="B13" s="78"/>
      <c r="C13" s="78"/>
      <c r="D13" s="78"/>
      <c r="E13" s="78"/>
      <c r="F13" s="78"/>
      <c r="G13" s="78"/>
      <c r="H13" s="78"/>
      <c r="I13" s="78"/>
      <c r="J13" s="78"/>
      <c r="K13" s="78"/>
      <c r="L13" s="78"/>
    </row>
    <row r="14" spans="2:13" ht="31.5" customHeight="1" x14ac:dyDescent="0.3">
      <c r="B14" s="78" t="s">
        <v>78</v>
      </c>
      <c r="C14" s="575" t="s">
        <v>409</v>
      </c>
      <c r="D14" s="575"/>
      <c r="E14" s="575"/>
      <c r="F14" s="533" t="s">
        <v>410</v>
      </c>
      <c r="G14" s="533"/>
      <c r="H14" s="533"/>
      <c r="I14" s="533"/>
      <c r="J14" s="533"/>
      <c r="K14" s="533"/>
      <c r="L14" s="533"/>
    </row>
    <row r="15" spans="2:13" ht="51" customHeight="1" x14ac:dyDescent="0.3">
      <c r="B15" s="474" t="s">
        <v>411</v>
      </c>
      <c r="C15" s="474"/>
      <c r="D15" s="474"/>
      <c r="E15" s="474"/>
      <c r="F15" s="474"/>
      <c r="G15" s="474"/>
      <c r="H15" s="474"/>
      <c r="I15" s="474"/>
      <c r="J15" s="474"/>
      <c r="K15" s="474"/>
      <c r="L15" s="474"/>
    </row>
    <row r="16" spans="2:13" ht="15.6" x14ac:dyDescent="0.3">
      <c r="B16" s="79"/>
      <c r="C16" s="79"/>
      <c r="D16" s="79"/>
      <c r="E16" s="79"/>
      <c r="F16" s="79"/>
      <c r="G16" s="79"/>
      <c r="H16" s="79"/>
      <c r="I16" s="79"/>
      <c r="J16" s="79"/>
      <c r="K16" s="79"/>
      <c r="L16" s="79"/>
    </row>
    <row r="17" spans="2:12" ht="15.6" x14ac:dyDescent="0.3">
      <c r="B17" s="78"/>
      <c r="C17" s="78"/>
      <c r="D17" s="78"/>
      <c r="E17" s="78"/>
      <c r="F17" s="78"/>
      <c r="G17" s="78"/>
      <c r="H17" s="78"/>
      <c r="I17" s="78"/>
      <c r="J17" s="78"/>
      <c r="K17" s="78"/>
      <c r="L17" s="78"/>
    </row>
    <row r="18" spans="2:12" ht="20.25" customHeight="1" x14ac:dyDescent="0.3">
      <c r="B18" s="480" t="s">
        <v>412</v>
      </c>
      <c r="C18" s="480"/>
      <c r="D18" s="480"/>
      <c r="E18" s="480"/>
      <c r="F18" s="480"/>
      <c r="G18" s="480"/>
      <c r="H18" s="480"/>
      <c r="I18" s="480"/>
      <c r="J18" s="480"/>
      <c r="K18" s="480"/>
      <c r="L18" s="480"/>
    </row>
    <row r="19" spans="2:12" ht="20.25" customHeight="1" x14ac:dyDescent="0.3">
      <c r="B19" s="78"/>
      <c r="C19" s="480" t="s">
        <v>79</v>
      </c>
      <c r="D19" s="480"/>
      <c r="E19" s="82" t="s">
        <v>413</v>
      </c>
      <c r="F19" s="82"/>
      <c r="G19" s="82"/>
      <c r="H19" s="82"/>
      <c r="I19" s="82"/>
      <c r="J19" s="82"/>
      <c r="K19" s="82"/>
      <c r="L19" s="78"/>
    </row>
    <row r="20" spans="2:12" ht="20.25" customHeight="1" x14ac:dyDescent="0.3">
      <c r="B20" s="78"/>
      <c r="C20" s="480" t="s">
        <v>188</v>
      </c>
      <c r="D20" s="480"/>
      <c r="E20" s="82" t="s">
        <v>413</v>
      </c>
      <c r="F20" s="82"/>
      <c r="G20" s="82"/>
      <c r="H20" s="82"/>
      <c r="I20" s="82"/>
      <c r="J20" s="82"/>
      <c r="K20" s="82"/>
      <c r="L20" s="78"/>
    </row>
    <row r="21" spans="2:12" ht="20.25" customHeight="1" x14ac:dyDescent="0.3">
      <c r="B21" s="78"/>
      <c r="C21" s="480" t="s">
        <v>414</v>
      </c>
      <c r="D21" s="480"/>
      <c r="E21" s="82" t="s">
        <v>413</v>
      </c>
      <c r="F21" s="82"/>
      <c r="G21" s="82"/>
      <c r="H21" s="82"/>
      <c r="I21" s="82"/>
      <c r="J21" s="82"/>
      <c r="K21" s="82"/>
      <c r="L21" s="78"/>
    </row>
    <row r="22" spans="2:12" ht="20.25" customHeight="1" x14ac:dyDescent="0.3">
      <c r="B22" s="78"/>
      <c r="C22" s="480" t="s">
        <v>415</v>
      </c>
      <c r="D22" s="480"/>
      <c r="E22" s="82" t="s">
        <v>413</v>
      </c>
      <c r="F22" s="82"/>
      <c r="G22" s="82"/>
      <c r="H22" s="82"/>
      <c r="I22" s="82"/>
      <c r="J22" s="82"/>
      <c r="K22" s="82"/>
      <c r="L22" s="78"/>
    </row>
    <row r="23" spans="2:12" ht="20.25" customHeight="1" x14ac:dyDescent="0.3">
      <c r="B23" s="78"/>
      <c r="C23" s="78"/>
      <c r="D23" s="78"/>
      <c r="E23" s="78"/>
      <c r="F23" s="78"/>
      <c r="G23" s="78"/>
      <c r="H23" s="78"/>
      <c r="I23" s="78"/>
      <c r="J23" s="78"/>
      <c r="K23" s="78"/>
      <c r="L23" s="78"/>
    </row>
    <row r="24" spans="2:12" ht="15.6" x14ac:dyDescent="0.3">
      <c r="B24" s="78"/>
      <c r="C24" s="78"/>
      <c r="D24" s="78"/>
      <c r="E24" s="78"/>
      <c r="F24" s="78"/>
      <c r="G24" s="78"/>
      <c r="H24" s="78"/>
      <c r="I24" s="78"/>
      <c r="J24" s="78"/>
      <c r="K24" s="78"/>
      <c r="L24" s="78"/>
    </row>
    <row r="25" spans="2:12" ht="15.6" x14ac:dyDescent="0.3">
      <c r="B25" s="78"/>
      <c r="C25" s="78"/>
      <c r="D25" s="78"/>
      <c r="E25" s="78"/>
      <c r="F25" s="78"/>
      <c r="G25" s="78"/>
      <c r="H25" s="78"/>
      <c r="I25" s="78"/>
      <c r="J25" s="78"/>
      <c r="K25" s="78"/>
      <c r="L25" s="78"/>
    </row>
    <row r="26" spans="2:12" ht="15.6" x14ac:dyDescent="0.3">
      <c r="B26" s="82" t="s">
        <v>89</v>
      </c>
      <c r="C26" s="83" t="s">
        <v>90</v>
      </c>
      <c r="D26" s="83"/>
      <c r="E26" s="72" t="s">
        <v>91</v>
      </c>
      <c r="F26" s="72"/>
      <c r="G26" s="72"/>
      <c r="H26" s="72"/>
      <c r="I26" s="72"/>
      <c r="J26" s="72"/>
      <c r="K26" s="72"/>
      <c r="L26" s="72"/>
    </row>
    <row r="27" spans="2:12" ht="15.6" x14ac:dyDescent="0.3">
      <c r="B27" s="78"/>
      <c r="C27" s="78"/>
      <c r="D27" s="78"/>
      <c r="E27" s="78"/>
      <c r="F27" s="78"/>
      <c r="G27" s="78"/>
      <c r="H27" s="78"/>
      <c r="I27" s="78"/>
      <c r="J27" s="78"/>
      <c r="K27" s="78"/>
      <c r="L27" s="78"/>
    </row>
    <row r="28" spans="2:12" ht="15.6" x14ac:dyDescent="0.3">
      <c r="B28" s="78"/>
      <c r="C28" s="78"/>
      <c r="D28" s="78"/>
      <c r="E28" s="78"/>
      <c r="F28" s="78"/>
      <c r="G28" s="78"/>
      <c r="H28" s="78"/>
      <c r="I28" s="78"/>
      <c r="J28" s="78"/>
      <c r="K28" s="78"/>
      <c r="L28" s="78"/>
    </row>
    <row r="29" spans="2:12" ht="15.6" x14ac:dyDescent="0.3">
      <c r="B29" s="78"/>
      <c r="C29" s="78"/>
      <c r="D29" s="78"/>
      <c r="E29" s="78"/>
      <c r="F29" s="78"/>
      <c r="G29" s="78"/>
      <c r="H29" s="78"/>
      <c r="I29" s="78"/>
      <c r="J29" s="78"/>
      <c r="K29" s="78"/>
      <c r="L29" s="78"/>
    </row>
    <row r="30" spans="2:12" ht="15.6" x14ac:dyDescent="0.3">
      <c r="B30" s="78"/>
      <c r="C30" s="78"/>
      <c r="D30" s="78"/>
      <c r="E30" s="78"/>
      <c r="F30" s="78"/>
      <c r="G30" s="78"/>
      <c r="H30" s="78"/>
      <c r="I30" s="78"/>
      <c r="J30" s="78"/>
      <c r="K30" s="78"/>
      <c r="L30" s="78"/>
    </row>
    <row r="31" spans="2:12" ht="15.6" x14ac:dyDescent="0.3">
      <c r="B31" s="78"/>
      <c r="C31" s="78"/>
      <c r="D31" s="78"/>
      <c r="E31" s="78"/>
      <c r="F31" s="78"/>
      <c r="G31" s="72" t="s">
        <v>92</v>
      </c>
      <c r="H31" s="72"/>
      <c r="I31" s="72"/>
      <c r="J31" s="72"/>
      <c r="K31" s="72"/>
      <c r="L31" s="78"/>
    </row>
    <row r="32" spans="2:12" ht="15.6" x14ac:dyDescent="0.3">
      <c r="B32" s="78"/>
      <c r="C32" s="78"/>
      <c r="D32" s="78"/>
      <c r="E32" s="78"/>
      <c r="F32" s="78"/>
      <c r="G32" s="72"/>
      <c r="H32" s="72"/>
      <c r="I32" s="212">
        <f>Alapa!C17</f>
        <v>0</v>
      </c>
      <c r="J32" s="72"/>
      <c r="K32" s="72"/>
      <c r="L32" s="78"/>
    </row>
    <row r="33" spans="2:12" ht="15.6" x14ac:dyDescent="0.3">
      <c r="B33" s="78"/>
      <c r="C33" s="78"/>
      <c r="D33" s="78"/>
      <c r="E33" s="78"/>
      <c r="F33" s="78"/>
      <c r="G33" s="82"/>
      <c r="H33" s="82"/>
      <c r="I33" s="86" t="s">
        <v>93</v>
      </c>
      <c r="J33" s="82"/>
      <c r="K33" s="82"/>
      <c r="L33" s="78"/>
    </row>
    <row r="34" spans="2:12" ht="15.6" x14ac:dyDescent="0.3">
      <c r="B34" s="78"/>
      <c r="C34" s="78"/>
      <c r="D34" s="78"/>
      <c r="E34" s="78"/>
      <c r="F34" s="78"/>
      <c r="G34" s="78"/>
      <c r="H34" s="78"/>
      <c r="I34" s="78"/>
      <c r="J34" s="78"/>
      <c r="K34" s="78"/>
      <c r="L34" s="78"/>
    </row>
    <row r="35" spans="2:12" ht="15.6" x14ac:dyDescent="0.3">
      <c r="B35" s="213"/>
      <c r="C35" s="78"/>
      <c r="D35" s="78"/>
      <c r="E35" s="78"/>
      <c r="F35" s="78"/>
      <c r="G35" s="78"/>
      <c r="H35" s="78"/>
      <c r="I35" s="78"/>
      <c r="J35" s="78"/>
      <c r="K35" s="78"/>
      <c r="L35" s="78"/>
    </row>
    <row r="36" spans="2:12" ht="15.6" x14ac:dyDescent="0.3">
      <c r="B36" s="78"/>
      <c r="C36" s="78"/>
      <c r="D36" s="78"/>
      <c r="E36" s="78"/>
      <c r="F36" s="78"/>
      <c r="G36" s="78"/>
      <c r="H36" s="78"/>
      <c r="I36" s="78"/>
      <c r="J36" s="78"/>
      <c r="K36" s="78"/>
      <c r="L36" s="78"/>
    </row>
    <row r="37" spans="2:12" ht="15.6" x14ac:dyDescent="0.3">
      <c r="B37" s="546"/>
      <c r="C37" s="546"/>
      <c r="D37" s="546"/>
      <c r="E37" s="546"/>
      <c r="F37" s="546"/>
      <c r="G37" s="546"/>
      <c r="H37" s="546"/>
      <c r="I37" s="546"/>
      <c r="J37" s="546"/>
      <c r="K37" s="546"/>
      <c r="L37" s="546"/>
    </row>
    <row r="38" spans="2:12" ht="15.6" x14ac:dyDescent="0.3">
      <c r="B38" s="546"/>
      <c r="C38" s="546"/>
      <c r="D38" s="546"/>
      <c r="E38" s="546"/>
      <c r="F38" s="546"/>
      <c r="G38" s="546"/>
      <c r="H38" s="546"/>
      <c r="I38" s="546"/>
      <c r="J38" s="546"/>
      <c r="K38" s="546"/>
      <c r="L38" s="546"/>
    </row>
    <row r="39" spans="2:12" ht="15.6" x14ac:dyDescent="0.3">
      <c r="B39" s="546"/>
      <c r="C39" s="546"/>
      <c r="D39" s="546"/>
      <c r="E39" s="546"/>
      <c r="F39" s="546"/>
      <c r="G39" s="546"/>
      <c r="H39" s="546"/>
      <c r="I39" s="546"/>
      <c r="J39" s="546"/>
      <c r="K39" s="546"/>
      <c r="L39" s="546"/>
    </row>
    <row r="40" spans="2:12" ht="15.6" x14ac:dyDescent="0.3">
      <c r="B40" s="546"/>
      <c r="C40" s="546"/>
      <c r="D40" s="546"/>
      <c r="E40" s="546"/>
      <c r="F40" s="546"/>
      <c r="G40" s="546"/>
      <c r="H40" s="546"/>
      <c r="I40" s="546"/>
      <c r="J40" s="546"/>
      <c r="K40" s="546"/>
      <c r="L40" s="546"/>
    </row>
    <row r="41" spans="2:12" ht="15.6" x14ac:dyDescent="0.3">
      <c r="B41" s="546"/>
      <c r="C41" s="546"/>
      <c r="D41" s="546"/>
      <c r="E41" s="546"/>
      <c r="F41" s="546"/>
      <c r="G41" s="546"/>
      <c r="H41" s="546"/>
      <c r="I41" s="546"/>
      <c r="J41" s="546"/>
      <c r="K41" s="546"/>
      <c r="L41" s="546"/>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xr:uid="{00000000-0004-0000-0A00-000000000000}"/>
    <hyperlink ref="M3" location="'PM-KV-03-01'!C85" display="folyamatábra" xr:uid="{00000000-0004-0000-0A00-000001000000}"/>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53"/>
  <sheetViews>
    <sheetView showGridLines="0" zoomScaleNormal="100" workbookViewId="0">
      <selection activeCell="B1" sqref="B1"/>
    </sheetView>
  </sheetViews>
  <sheetFormatPr defaultColWidth="10.44140625" defaultRowHeight="12" x14ac:dyDescent="0.25"/>
  <cols>
    <col min="1" max="12" width="10.44140625" style="5"/>
    <col min="13" max="13" width="3.5546875" style="5" customWidth="1"/>
    <col min="14" max="268" width="10.44140625" style="5"/>
    <col min="269" max="269" width="3.5546875" style="5" customWidth="1"/>
    <col min="270" max="524" width="10.44140625" style="5"/>
    <col min="525" max="525" width="3.5546875" style="5" customWidth="1"/>
    <col min="526" max="780" width="10.44140625" style="5"/>
    <col min="781" max="781" width="3.5546875" style="5" customWidth="1"/>
    <col min="782" max="1036" width="10.44140625" style="5"/>
    <col min="1037" max="1037" width="3.5546875" style="5" customWidth="1"/>
    <col min="1038" max="1292" width="10.44140625" style="5"/>
    <col min="1293" max="1293" width="3.5546875" style="5" customWidth="1"/>
    <col min="1294" max="1548" width="10.44140625" style="5"/>
    <col min="1549" max="1549" width="3.5546875" style="5" customWidth="1"/>
    <col min="1550" max="1804" width="10.44140625" style="5"/>
    <col min="1805" max="1805" width="3.5546875" style="5" customWidth="1"/>
    <col min="1806" max="2060" width="10.44140625" style="5"/>
    <col min="2061" max="2061" width="3.5546875" style="5" customWidth="1"/>
    <col min="2062" max="2316" width="10.44140625" style="5"/>
    <col min="2317" max="2317" width="3.5546875" style="5" customWidth="1"/>
    <col min="2318" max="2572" width="10.44140625" style="5"/>
    <col min="2573" max="2573" width="3.5546875" style="5" customWidth="1"/>
    <col min="2574" max="2828" width="10.44140625" style="5"/>
    <col min="2829" max="2829" width="3.5546875" style="5" customWidth="1"/>
    <col min="2830" max="3084" width="10.44140625" style="5"/>
    <col min="3085" max="3085" width="3.5546875" style="5" customWidth="1"/>
    <col min="3086" max="3340" width="10.44140625" style="5"/>
    <col min="3341" max="3341" width="3.5546875" style="5" customWidth="1"/>
    <col min="3342" max="3596" width="10.44140625" style="5"/>
    <col min="3597" max="3597" width="3.5546875" style="5" customWidth="1"/>
    <col min="3598" max="3852" width="10.44140625" style="5"/>
    <col min="3853" max="3853" width="3.5546875" style="5" customWidth="1"/>
    <col min="3854" max="4108" width="10.44140625" style="5"/>
    <col min="4109" max="4109" width="3.5546875" style="5" customWidth="1"/>
    <col min="4110" max="4364" width="10.44140625" style="5"/>
    <col min="4365" max="4365" width="3.5546875" style="5" customWidth="1"/>
    <col min="4366" max="4620" width="10.44140625" style="5"/>
    <col min="4621" max="4621" width="3.5546875" style="5" customWidth="1"/>
    <col min="4622" max="4876" width="10.44140625" style="5"/>
    <col min="4877" max="4877" width="3.5546875" style="5" customWidth="1"/>
    <col min="4878" max="5132" width="10.44140625" style="5"/>
    <col min="5133" max="5133" width="3.5546875" style="5" customWidth="1"/>
    <col min="5134" max="5388" width="10.44140625" style="5"/>
    <col min="5389" max="5389" width="3.5546875" style="5" customWidth="1"/>
    <col min="5390" max="5644" width="10.44140625" style="5"/>
    <col min="5645" max="5645" width="3.5546875" style="5" customWidth="1"/>
    <col min="5646" max="5900" width="10.44140625" style="5"/>
    <col min="5901" max="5901" width="3.5546875" style="5" customWidth="1"/>
    <col min="5902" max="6156" width="10.44140625" style="5"/>
    <col min="6157" max="6157" width="3.5546875" style="5" customWidth="1"/>
    <col min="6158" max="6412" width="10.44140625" style="5"/>
    <col min="6413" max="6413" width="3.5546875" style="5" customWidth="1"/>
    <col min="6414" max="6668" width="10.44140625" style="5"/>
    <col min="6669" max="6669" width="3.5546875" style="5" customWidth="1"/>
    <col min="6670" max="6924" width="10.44140625" style="5"/>
    <col min="6925" max="6925" width="3.5546875" style="5" customWidth="1"/>
    <col min="6926" max="7180" width="10.44140625" style="5"/>
    <col min="7181" max="7181" width="3.5546875" style="5" customWidth="1"/>
    <col min="7182" max="7436" width="10.44140625" style="5"/>
    <col min="7437" max="7437" width="3.5546875" style="5" customWidth="1"/>
    <col min="7438" max="7692" width="10.44140625" style="5"/>
    <col min="7693" max="7693" width="3.5546875" style="5" customWidth="1"/>
    <col min="7694" max="7948" width="10.44140625" style="5"/>
    <col min="7949" max="7949" width="3.5546875" style="5" customWidth="1"/>
    <col min="7950" max="8204" width="10.44140625" style="5"/>
    <col min="8205" max="8205" width="3.5546875" style="5" customWidth="1"/>
    <col min="8206" max="8460" width="10.44140625" style="5"/>
    <col min="8461" max="8461" width="3.5546875" style="5" customWidth="1"/>
    <col min="8462" max="8716" width="10.44140625" style="5"/>
    <col min="8717" max="8717" width="3.5546875" style="5" customWidth="1"/>
    <col min="8718" max="8972" width="10.44140625" style="5"/>
    <col min="8973" max="8973" width="3.5546875" style="5" customWidth="1"/>
    <col min="8974" max="9228" width="10.44140625" style="5"/>
    <col min="9229" max="9229" width="3.5546875" style="5" customWidth="1"/>
    <col min="9230" max="9484" width="10.44140625" style="5"/>
    <col min="9485" max="9485" width="3.5546875" style="5" customWidth="1"/>
    <col min="9486" max="9740" width="10.44140625" style="5"/>
    <col min="9741" max="9741" width="3.5546875" style="5" customWidth="1"/>
    <col min="9742" max="9996" width="10.44140625" style="5"/>
    <col min="9997" max="9997" width="3.5546875" style="5" customWidth="1"/>
    <col min="9998" max="10252" width="10.44140625" style="5"/>
    <col min="10253" max="10253" width="3.5546875" style="5" customWidth="1"/>
    <col min="10254" max="10508" width="10.44140625" style="5"/>
    <col min="10509" max="10509" width="3.5546875" style="5" customWidth="1"/>
    <col min="10510" max="10764" width="10.44140625" style="5"/>
    <col min="10765" max="10765" width="3.5546875" style="5" customWidth="1"/>
    <col min="10766" max="11020" width="10.44140625" style="5"/>
    <col min="11021" max="11021" width="3.5546875" style="5" customWidth="1"/>
    <col min="11022" max="11276" width="10.44140625" style="5"/>
    <col min="11277" max="11277" width="3.5546875" style="5" customWidth="1"/>
    <col min="11278" max="11532" width="10.44140625" style="5"/>
    <col min="11533" max="11533" width="3.5546875" style="5" customWidth="1"/>
    <col min="11534" max="11788" width="10.44140625" style="5"/>
    <col min="11789" max="11789" width="3.5546875" style="5" customWidth="1"/>
    <col min="11790" max="12044" width="10.44140625" style="5"/>
    <col min="12045" max="12045" width="3.5546875" style="5" customWidth="1"/>
    <col min="12046" max="12300" width="10.44140625" style="5"/>
    <col min="12301" max="12301" width="3.5546875" style="5" customWidth="1"/>
    <col min="12302" max="12556" width="10.44140625" style="5"/>
    <col min="12557" max="12557" width="3.5546875" style="5" customWidth="1"/>
    <col min="12558" max="12812" width="10.44140625" style="5"/>
    <col min="12813" max="12813" width="3.5546875" style="5" customWidth="1"/>
    <col min="12814" max="13068" width="10.44140625" style="5"/>
    <col min="13069" max="13069" width="3.5546875" style="5" customWidth="1"/>
    <col min="13070" max="13324" width="10.44140625" style="5"/>
    <col min="13325" max="13325" width="3.5546875" style="5" customWidth="1"/>
    <col min="13326" max="13580" width="10.44140625" style="5"/>
    <col min="13581" max="13581" width="3.5546875" style="5" customWidth="1"/>
    <col min="13582" max="13836" width="10.44140625" style="5"/>
    <col min="13837" max="13837" width="3.5546875" style="5" customWidth="1"/>
    <col min="13838" max="14092" width="10.44140625" style="5"/>
    <col min="14093" max="14093" width="3.5546875" style="5" customWidth="1"/>
    <col min="14094" max="14348" width="10.44140625" style="5"/>
    <col min="14349" max="14349" width="3.5546875" style="5" customWidth="1"/>
    <col min="14350" max="14604" width="10.44140625" style="5"/>
    <col min="14605" max="14605" width="3.5546875" style="5" customWidth="1"/>
    <col min="14606" max="14860" width="10.44140625" style="5"/>
    <col min="14861" max="14861" width="3.5546875" style="5" customWidth="1"/>
    <col min="14862" max="15116" width="10.44140625" style="5"/>
    <col min="15117" max="15117" width="3.5546875" style="5" customWidth="1"/>
    <col min="15118" max="15372" width="10.44140625" style="5"/>
    <col min="15373" max="15373" width="3.5546875" style="5" customWidth="1"/>
    <col min="15374" max="15628" width="10.44140625" style="5"/>
    <col min="15629" max="15629" width="3.5546875" style="5" customWidth="1"/>
    <col min="15630" max="15884" width="10.44140625" style="5"/>
    <col min="15885" max="15885" width="3.5546875" style="5" customWidth="1"/>
    <col min="15886" max="16140" width="10.44140625" style="5"/>
    <col min="16141" max="16141" width="3.5546875" style="5" customWidth="1"/>
    <col min="16142" max="16384" width="10.44140625" style="5"/>
  </cols>
  <sheetData>
    <row r="1" spans="2:13" ht="14.4" x14ac:dyDescent="0.3">
      <c r="B1" s="42" t="s">
        <v>416</v>
      </c>
      <c r="J1" s="44"/>
      <c r="K1" s="43" t="s">
        <v>1</v>
      </c>
      <c r="L1" s="5">
        <f>Alapa!C1</f>
        <v>0</v>
      </c>
      <c r="M1" s="44" t="s">
        <v>2</v>
      </c>
    </row>
    <row r="2" spans="2:13" ht="15.6" x14ac:dyDescent="0.3">
      <c r="B2" s="42"/>
      <c r="J2" s="44"/>
      <c r="K2" s="43"/>
      <c r="M2" s="45" t="s">
        <v>3</v>
      </c>
    </row>
    <row r="3" spans="2:13" ht="14.4" x14ac:dyDescent="0.3">
      <c r="M3" s="44" t="s">
        <v>75</v>
      </c>
    </row>
    <row r="4" spans="2:13" ht="20.25" customHeight="1" x14ac:dyDescent="0.3">
      <c r="B4" s="480" t="s">
        <v>152</v>
      </c>
      <c r="C4" s="480"/>
      <c r="D4" s="480"/>
      <c r="E4" s="480"/>
      <c r="F4" s="480"/>
      <c r="G4" s="480"/>
      <c r="H4" s="480"/>
      <c r="I4" s="480"/>
      <c r="J4" s="480"/>
      <c r="K4" s="480"/>
      <c r="L4" s="480"/>
    </row>
    <row r="5" spans="2:13" ht="20.25" customHeight="1" x14ac:dyDescent="0.35">
      <c r="B5" s="78" t="s">
        <v>79</v>
      </c>
      <c r="C5" s="140">
        <f>Alapa!C17</f>
        <v>0</v>
      </c>
      <c r="D5" s="149"/>
      <c r="E5" s="149"/>
      <c r="F5" s="149"/>
      <c r="G5" s="149"/>
      <c r="H5" s="149"/>
      <c r="I5" s="149"/>
      <c r="J5" s="149"/>
      <c r="K5" s="48"/>
      <c r="L5" s="201"/>
    </row>
    <row r="6" spans="2:13" ht="20.25" customHeight="1" x14ac:dyDescent="0.3">
      <c r="B6" s="78" t="s">
        <v>80</v>
      </c>
      <c r="C6" s="140">
        <f>Alapa!C18</f>
        <v>0</v>
      </c>
      <c r="D6" s="149"/>
      <c r="E6" s="149"/>
      <c r="F6" s="149"/>
      <c r="G6" s="149"/>
      <c r="H6" s="149"/>
      <c r="I6" s="149"/>
      <c r="J6" s="149"/>
      <c r="K6" s="149"/>
      <c r="L6" s="149"/>
    </row>
    <row r="7" spans="2:13" ht="17.399999999999999" x14ac:dyDescent="0.25">
      <c r="B7" s="580" t="s">
        <v>417</v>
      </c>
      <c r="C7" s="580"/>
      <c r="D7" s="580"/>
      <c r="E7" s="580"/>
      <c r="F7" s="580"/>
      <c r="G7" s="580"/>
      <c r="H7" s="580"/>
      <c r="I7" s="580"/>
      <c r="J7" s="580"/>
      <c r="K7" s="580"/>
      <c r="L7" s="580"/>
    </row>
    <row r="8" spans="2:13" ht="13.8" x14ac:dyDescent="0.25">
      <c r="B8" s="149"/>
      <c r="C8" s="149"/>
      <c r="D8" s="149"/>
      <c r="E8" s="149"/>
      <c r="F8" s="149"/>
      <c r="G8" s="149"/>
      <c r="H8" s="149"/>
      <c r="I8" s="149"/>
      <c r="J8" s="149"/>
      <c r="K8" s="149"/>
      <c r="L8" s="149"/>
    </row>
    <row r="9" spans="2:13" ht="67.5" customHeight="1" x14ac:dyDescent="0.25">
      <c r="B9" s="581" t="s">
        <v>418</v>
      </c>
      <c r="C9" s="581"/>
      <c r="D9" s="581"/>
      <c r="E9" s="581"/>
      <c r="F9" s="581"/>
      <c r="G9" s="581"/>
      <c r="H9" s="581"/>
      <c r="I9" s="581"/>
      <c r="J9" s="581"/>
      <c r="K9" s="581"/>
      <c r="L9" s="581"/>
    </row>
    <row r="10" spans="2:13" ht="15.6" x14ac:dyDescent="0.3">
      <c r="B10" s="214" t="s">
        <v>419</v>
      </c>
      <c r="C10" s="82"/>
      <c r="D10" s="82"/>
      <c r="E10" s="82"/>
      <c r="F10" s="82"/>
      <c r="G10" s="82"/>
      <c r="H10" s="71"/>
      <c r="I10" s="71"/>
      <c r="J10" s="71"/>
      <c r="K10" s="71"/>
      <c r="L10" s="71"/>
    </row>
    <row r="11" spans="2:13" ht="18" customHeight="1" x14ac:dyDescent="0.3">
      <c r="B11" s="71" t="s">
        <v>420</v>
      </c>
      <c r="C11" s="82"/>
      <c r="D11" s="71"/>
      <c r="E11" s="71"/>
      <c r="F11" s="71"/>
      <c r="G11" s="71"/>
      <c r="H11" s="71"/>
      <c r="I11" s="71"/>
      <c r="J11" s="71"/>
      <c r="K11" s="71"/>
      <c r="L11" s="71"/>
    </row>
    <row r="12" spans="2:13" ht="18" customHeight="1" x14ac:dyDescent="0.3">
      <c r="B12" s="71" t="s">
        <v>421</v>
      </c>
      <c r="C12" s="82"/>
      <c r="D12" s="71"/>
      <c r="E12" s="71"/>
      <c r="F12" s="71"/>
      <c r="G12" s="71"/>
      <c r="H12" s="71"/>
      <c r="I12" s="71"/>
      <c r="J12" s="71"/>
      <c r="K12" s="71"/>
      <c r="L12" s="71"/>
    </row>
    <row r="13" spans="2:13" ht="18" customHeight="1" x14ac:dyDescent="0.3">
      <c r="B13" s="215" t="s">
        <v>422</v>
      </c>
      <c r="C13" s="582" t="s">
        <v>423</v>
      </c>
      <c r="D13" s="582"/>
      <c r="E13" s="582"/>
      <c r="F13" s="582"/>
      <c r="G13" s="582"/>
      <c r="H13" s="582"/>
      <c r="I13" s="71"/>
      <c r="J13" s="71"/>
      <c r="K13" s="71"/>
      <c r="L13" s="71"/>
    </row>
    <row r="14" spans="2:13" ht="18" customHeight="1" x14ac:dyDescent="0.3">
      <c r="B14" s="215" t="s">
        <v>422</v>
      </c>
      <c r="C14" s="582" t="s">
        <v>423</v>
      </c>
      <c r="D14" s="582"/>
      <c r="E14" s="582"/>
      <c r="F14" s="582"/>
      <c r="G14" s="582"/>
      <c r="H14" s="582"/>
      <c r="I14" s="71"/>
      <c r="J14" s="71"/>
      <c r="K14" s="71"/>
      <c r="L14" s="71"/>
    </row>
    <row r="15" spans="2:13" ht="18" customHeight="1" x14ac:dyDescent="0.3">
      <c r="B15" s="215" t="s">
        <v>422</v>
      </c>
      <c r="C15" s="582" t="s">
        <v>423</v>
      </c>
      <c r="D15" s="582"/>
      <c r="E15" s="582"/>
      <c r="F15" s="582"/>
      <c r="G15" s="582"/>
      <c r="H15" s="582"/>
      <c r="I15" s="71"/>
      <c r="J15" s="71"/>
      <c r="K15" s="71"/>
      <c r="L15" s="71"/>
    </row>
    <row r="16" spans="2:13" ht="18" customHeight="1" x14ac:dyDescent="0.3">
      <c r="B16" s="215" t="s">
        <v>422</v>
      </c>
      <c r="C16" s="582" t="s">
        <v>423</v>
      </c>
      <c r="D16" s="582"/>
      <c r="E16" s="582"/>
      <c r="F16" s="582"/>
      <c r="G16" s="582"/>
      <c r="H16" s="582"/>
      <c r="I16" s="71"/>
      <c r="J16" s="71"/>
      <c r="K16" s="71"/>
      <c r="L16" s="71"/>
    </row>
    <row r="17" spans="2:12" ht="18" customHeight="1" x14ac:dyDescent="0.3">
      <c r="B17" s="215" t="s">
        <v>422</v>
      </c>
      <c r="C17" s="582" t="s">
        <v>423</v>
      </c>
      <c r="D17" s="582"/>
      <c r="E17" s="582"/>
      <c r="F17" s="582"/>
      <c r="G17" s="582"/>
      <c r="H17" s="582"/>
      <c r="I17" s="71"/>
      <c r="J17" s="71"/>
      <c r="K17" s="71"/>
      <c r="L17" s="71"/>
    </row>
    <row r="18" spans="2:12" ht="18" customHeight="1" x14ac:dyDescent="0.3">
      <c r="B18" s="215" t="s">
        <v>422</v>
      </c>
      <c r="C18" s="216"/>
      <c r="D18" s="216"/>
      <c r="E18" s="216"/>
      <c r="F18" s="216"/>
      <c r="G18" s="216"/>
      <c r="H18" s="216"/>
      <c r="I18" s="71"/>
      <c r="J18" s="71"/>
      <c r="K18" s="71"/>
      <c r="L18" s="71"/>
    </row>
    <row r="19" spans="2:12" ht="15.6" x14ac:dyDescent="0.3">
      <c r="B19" s="215"/>
      <c r="C19" s="217"/>
      <c r="D19" s="71"/>
      <c r="E19" s="71"/>
      <c r="F19" s="71"/>
      <c r="G19" s="71"/>
      <c r="H19" s="71"/>
      <c r="I19" s="71"/>
      <c r="J19" s="71"/>
      <c r="K19" s="71"/>
      <c r="L19" s="71"/>
    </row>
    <row r="20" spans="2:12" ht="18" customHeight="1" x14ac:dyDescent="0.3">
      <c r="B20" s="218" t="s">
        <v>424</v>
      </c>
      <c r="C20" s="215"/>
      <c r="D20" s="71"/>
      <c r="E20" s="82"/>
      <c r="F20" s="82"/>
      <c r="G20" s="82"/>
      <c r="H20" s="82"/>
      <c r="I20" s="82"/>
      <c r="J20" s="71"/>
      <c r="K20" s="71"/>
      <c r="L20" s="71"/>
    </row>
    <row r="21" spans="2:12" ht="18" customHeight="1" x14ac:dyDescent="0.3">
      <c r="B21" s="215" t="s">
        <v>422</v>
      </c>
      <c r="C21" s="219" t="s">
        <v>425</v>
      </c>
      <c r="D21" s="71"/>
      <c r="E21" s="82"/>
      <c r="F21" s="82"/>
      <c r="G21" s="82"/>
      <c r="H21" s="82"/>
      <c r="I21" s="82"/>
      <c r="J21" s="71"/>
      <c r="K21" s="71"/>
      <c r="L21" s="71"/>
    </row>
    <row r="22" spans="2:12" ht="18" customHeight="1" x14ac:dyDescent="0.3">
      <c r="B22" s="215" t="s">
        <v>422</v>
      </c>
      <c r="C22" s="219" t="s">
        <v>426</v>
      </c>
      <c r="D22" s="71"/>
      <c r="E22" s="82"/>
      <c r="F22" s="82"/>
      <c r="G22" s="82"/>
      <c r="H22" s="82"/>
      <c r="I22" s="82"/>
      <c r="J22" s="71"/>
      <c r="K22" s="71"/>
      <c r="L22" s="71"/>
    </row>
    <row r="23" spans="2:12" ht="18" customHeight="1" x14ac:dyDescent="0.3">
      <c r="B23" s="215" t="s">
        <v>422</v>
      </c>
      <c r="C23" s="219" t="s">
        <v>427</v>
      </c>
      <c r="D23" s="71"/>
      <c r="E23" s="82"/>
      <c r="F23" s="82"/>
      <c r="G23" s="82"/>
      <c r="H23" s="82"/>
      <c r="I23" s="82"/>
      <c r="J23" s="71"/>
      <c r="K23" s="71"/>
      <c r="L23" s="71"/>
    </row>
    <row r="24" spans="2:12" ht="18" customHeight="1" x14ac:dyDescent="0.3">
      <c r="B24" s="215" t="s">
        <v>422</v>
      </c>
      <c r="C24" s="219" t="s">
        <v>428</v>
      </c>
      <c r="D24" s="71"/>
      <c r="E24" s="71"/>
      <c r="F24" s="71"/>
      <c r="G24" s="71"/>
      <c r="H24" s="71"/>
      <c r="I24" s="71"/>
      <c r="J24" s="71"/>
      <c r="K24" s="71"/>
      <c r="L24" s="71"/>
    </row>
    <row r="25" spans="2:12" ht="18" customHeight="1" x14ac:dyDescent="0.3">
      <c r="B25" s="215"/>
      <c r="C25" s="219" t="s">
        <v>429</v>
      </c>
      <c r="D25" s="71"/>
      <c r="E25" s="71"/>
      <c r="F25" s="71"/>
      <c r="G25" s="71"/>
      <c r="H25" s="71"/>
      <c r="I25" s="71"/>
      <c r="J25" s="71"/>
      <c r="K25" s="71"/>
      <c r="L25" s="71"/>
    </row>
    <row r="26" spans="2:12" ht="18" customHeight="1" x14ac:dyDescent="0.25">
      <c r="B26" s="215" t="s">
        <v>422</v>
      </c>
      <c r="C26" s="579" t="s">
        <v>430</v>
      </c>
      <c r="D26" s="579"/>
      <c r="E26" s="579"/>
      <c r="F26" s="579"/>
      <c r="G26" s="579"/>
      <c r="H26" s="579"/>
      <c r="I26" s="579"/>
      <c r="J26" s="579"/>
      <c r="K26" s="579"/>
      <c r="L26" s="579"/>
    </row>
    <row r="27" spans="2:12" ht="18" customHeight="1" x14ac:dyDescent="0.25">
      <c r="B27" s="215" t="s">
        <v>422</v>
      </c>
      <c r="C27" s="579" t="s">
        <v>431</v>
      </c>
      <c r="D27" s="579"/>
      <c r="E27" s="579"/>
      <c r="F27" s="579"/>
      <c r="G27" s="579"/>
      <c r="H27" s="579"/>
      <c r="I27" s="579"/>
      <c r="J27" s="579"/>
      <c r="K27" s="579"/>
      <c r="L27" s="579"/>
    </row>
    <row r="28" spans="2:12" ht="33.75" customHeight="1" x14ac:dyDescent="0.25">
      <c r="B28" s="215" t="s">
        <v>422</v>
      </c>
      <c r="C28" s="579" t="s">
        <v>432</v>
      </c>
      <c r="D28" s="579"/>
      <c r="E28" s="579"/>
      <c r="F28" s="579"/>
      <c r="G28" s="579"/>
      <c r="H28" s="579"/>
      <c r="I28" s="579"/>
      <c r="J28" s="579"/>
      <c r="K28" s="579"/>
      <c r="L28" s="579"/>
    </row>
    <row r="29" spans="2:12" ht="33" customHeight="1" x14ac:dyDescent="0.25">
      <c r="B29" s="215" t="s">
        <v>422</v>
      </c>
      <c r="C29" s="579" t="s">
        <v>433</v>
      </c>
      <c r="D29" s="579"/>
      <c r="E29" s="579"/>
      <c r="F29" s="579"/>
      <c r="G29" s="579"/>
      <c r="H29" s="579"/>
      <c r="I29" s="579"/>
      <c r="J29" s="579"/>
      <c r="K29" s="579"/>
      <c r="L29" s="579"/>
    </row>
    <row r="30" spans="2:12" ht="36" customHeight="1" x14ac:dyDescent="0.25">
      <c r="B30" s="215" t="s">
        <v>422</v>
      </c>
      <c r="C30" s="579" t="s">
        <v>434</v>
      </c>
      <c r="D30" s="579"/>
      <c r="E30" s="579"/>
      <c r="F30" s="579"/>
      <c r="G30" s="579"/>
      <c r="H30" s="579"/>
      <c r="I30" s="579"/>
      <c r="J30" s="579"/>
      <c r="K30" s="579"/>
      <c r="L30" s="579"/>
    </row>
    <row r="31" spans="2:12" ht="36" customHeight="1" x14ac:dyDescent="0.25">
      <c r="B31" s="215" t="s">
        <v>422</v>
      </c>
      <c r="C31" s="579" t="s">
        <v>586</v>
      </c>
      <c r="D31" s="579"/>
      <c r="E31" s="579"/>
      <c r="F31" s="579"/>
      <c r="G31" s="579"/>
      <c r="H31" s="579"/>
      <c r="I31" s="579"/>
      <c r="J31" s="579"/>
      <c r="K31" s="579"/>
      <c r="L31" s="579"/>
    </row>
    <row r="32" spans="2:12" ht="15.6" x14ac:dyDescent="0.25">
      <c r="B32" s="215"/>
      <c r="C32" s="220"/>
      <c r="D32" s="220"/>
      <c r="E32" s="220"/>
      <c r="F32" s="220"/>
      <c r="G32" s="220"/>
      <c r="H32" s="220"/>
      <c r="I32" s="220"/>
      <c r="J32" s="220"/>
      <c r="K32" s="220"/>
      <c r="L32" s="220"/>
    </row>
    <row r="33" spans="2:12" ht="15.6" x14ac:dyDescent="0.3">
      <c r="B33" s="214" t="s">
        <v>435</v>
      </c>
      <c r="C33" s="71"/>
      <c r="D33" s="71"/>
      <c r="E33" s="71"/>
      <c r="F33" s="71"/>
      <c r="G33" s="71"/>
      <c r="H33" s="71"/>
      <c r="I33" s="71"/>
      <c r="J33" s="71"/>
      <c r="K33" s="71"/>
      <c r="L33" s="71"/>
    </row>
    <row r="34" spans="2:12" ht="15.6" x14ac:dyDescent="0.3">
      <c r="B34" s="71"/>
      <c r="C34" s="71"/>
      <c r="D34" s="71"/>
      <c r="E34" s="71"/>
      <c r="F34" s="71"/>
      <c r="G34" s="71"/>
      <c r="H34" s="71"/>
      <c r="I34" s="71"/>
      <c r="J34" s="71"/>
      <c r="K34" s="71"/>
      <c r="L34" s="71"/>
    </row>
    <row r="35" spans="2:12" ht="18.75" customHeight="1" x14ac:dyDescent="0.3">
      <c r="B35" s="222" t="s">
        <v>422</v>
      </c>
      <c r="C35" s="390" t="s">
        <v>436</v>
      </c>
      <c r="D35" s="217"/>
      <c r="E35" s="217"/>
      <c r="F35" s="217"/>
      <c r="G35" s="217"/>
      <c r="H35" s="217"/>
      <c r="I35" s="217"/>
      <c r="J35" s="217"/>
      <c r="K35" s="217"/>
      <c r="L35" s="217"/>
    </row>
    <row r="36" spans="2:12" ht="18" customHeight="1" x14ac:dyDescent="0.3">
      <c r="B36" s="215"/>
      <c r="C36" s="221" t="s">
        <v>437</v>
      </c>
      <c r="D36" s="582" t="s">
        <v>438</v>
      </c>
      <c r="E36" s="582"/>
      <c r="F36" s="582"/>
      <c r="G36" s="582"/>
      <c r="H36" s="582"/>
      <c r="I36" s="582"/>
      <c r="J36" s="582"/>
      <c r="K36" s="582"/>
      <c r="L36" s="582"/>
    </row>
    <row r="37" spans="2:12" ht="18" customHeight="1" x14ac:dyDescent="0.3">
      <c r="B37" s="215"/>
      <c r="C37" s="221" t="s">
        <v>437</v>
      </c>
      <c r="D37" s="583" t="s">
        <v>439</v>
      </c>
      <c r="E37" s="583"/>
      <c r="F37" s="583"/>
      <c r="G37" s="583"/>
      <c r="H37" s="583"/>
      <c r="I37" s="583"/>
      <c r="J37" s="583"/>
      <c r="K37" s="583"/>
      <c r="L37" s="583"/>
    </row>
    <row r="38" spans="2:12" ht="24" customHeight="1" x14ac:dyDescent="0.3">
      <c r="B38" s="222" t="s">
        <v>422</v>
      </c>
      <c r="C38" s="390" t="s">
        <v>440</v>
      </c>
      <c r="D38" s="223"/>
      <c r="E38" s="223"/>
      <c r="F38" s="223"/>
      <c r="G38" s="223"/>
      <c r="H38" s="223"/>
      <c r="I38" s="223"/>
      <c r="J38" s="223"/>
      <c r="K38" s="223"/>
      <c r="L38" s="223"/>
    </row>
    <row r="39" spans="2:12" ht="18.75" customHeight="1" x14ac:dyDescent="0.3">
      <c r="B39" s="215"/>
      <c r="C39" s="221" t="s">
        <v>437</v>
      </c>
      <c r="D39" s="579" t="s">
        <v>441</v>
      </c>
      <c r="E39" s="579"/>
      <c r="F39" s="579"/>
      <c r="G39" s="579"/>
      <c r="H39" s="579"/>
      <c r="I39" s="579"/>
      <c r="J39" s="579"/>
      <c r="K39" s="579"/>
      <c r="L39" s="579"/>
    </row>
    <row r="40" spans="2:12" ht="18.75" customHeight="1" x14ac:dyDescent="0.3">
      <c r="B40" s="215"/>
      <c r="C40" s="221" t="s">
        <v>437</v>
      </c>
      <c r="D40" s="579" t="s">
        <v>442</v>
      </c>
      <c r="E40" s="579"/>
      <c r="F40" s="579"/>
      <c r="G40" s="579"/>
      <c r="H40" s="579"/>
      <c r="I40" s="579"/>
      <c r="J40" s="579"/>
      <c r="K40" s="579"/>
      <c r="L40" s="579"/>
    </row>
    <row r="41" spans="2:12" ht="26.25" customHeight="1" x14ac:dyDescent="0.3">
      <c r="B41" s="222" t="s">
        <v>422</v>
      </c>
      <c r="C41" s="390" t="s">
        <v>443</v>
      </c>
      <c r="D41" s="217"/>
      <c r="E41" s="217"/>
      <c r="F41" s="217"/>
      <c r="G41" s="217"/>
      <c r="H41" s="217"/>
      <c r="I41" s="217"/>
      <c r="J41" s="217"/>
      <c r="K41" s="217"/>
      <c r="L41" s="217"/>
    </row>
    <row r="42" spans="2:12" ht="18.75" customHeight="1" x14ac:dyDescent="0.3">
      <c r="B42" s="215"/>
      <c r="C42" s="221" t="s">
        <v>437</v>
      </c>
      <c r="D42" s="71" t="s">
        <v>444</v>
      </c>
      <c r="E42" s="71"/>
      <c r="F42" s="71"/>
      <c r="G42" s="71"/>
      <c r="H42" s="71"/>
      <c r="I42" s="71"/>
      <c r="J42" s="71"/>
      <c r="K42" s="71"/>
      <c r="L42" s="71"/>
    </row>
    <row r="43" spans="2:12" ht="25.5" customHeight="1" x14ac:dyDescent="0.3">
      <c r="B43" s="222" t="s">
        <v>422</v>
      </c>
      <c r="C43" s="390" t="s">
        <v>445</v>
      </c>
      <c r="D43" s="224"/>
      <c r="E43" s="224"/>
      <c r="F43" s="224"/>
      <c r="G43" s="224"/>
      <c r="H43" s="224"/>
      <c r="I43" s="224"/>
      <c r="J43" s="224"/>
      <c r="K43" s="224"/>
      <c r="L43" s="224"/>
    </row>
    <row r="44" spans="2:12" ht="18.75" customHeight="1" x14ac:dyDescent="0.3">
      <c r="B44" s="217"/>
      <c r="C44" s="221" t="s">
        <v>437</v>
      </c>
      <c r="D44" s="71" t="s">
        <v>446</v>
      </c>
      <c r="E44" s="71"/>
      <c r="F44" s="71"/>
      <c r="G44" s="71"/>
      <c r="H44" s="71"/>
      <c r="I44" s="71"/>
      <c r="J44" s="71"/>
      <c r="K44" s="71"/>
      <c r="L44" s="71"/>
    </row>
    <row r="45" spans="2:12" ht="15.6" x14ac:dyDescent="0.25">
      <c r="B45" s="224"/>
      <c r="C45" s="224"/>
      <c r="D45" s="224"/>
      <c r="E45" s="224"/>
      <c r="F45" s="224"/>
      <c r="G45" s="224"/>
      <c r="H45" s="224"/>
      <c r="I45" s="224"/>
      <c r="J45" s="224"/>
      <c r="K45" s="224"/>
      <c r="L45" s="224"/>
    </row>
    <row r="46" spans="2:12" ht="15.6" x14ac:dyDescent="0.25">
      <c r="B46" s="224"/>
      <c r="C46" s="224"/>
      <c r="D46" s="224"/>
      <c r="E46" s="224"/>
      <c r="F46" s="224"/>
      <c r="G46" s="224"/>
      <c r="H46" s="224"/>
      <c r="I46" s="224"/>
      <c r="J46" s="224"/>
      <c r="K46" s="224"/>
      <c r="L46" s="224"/>
    </row>
    <row r="47" spans="2:12" ht="15.6" x14ac:dyDescent="0.3">
      <c r="B47" s="217"/>
      <c r="C47" s="71"/>
      <c r="D47" s="71"/>
      <c r="E47" s="71"/>
      <c r="F47" s="71"/>
      <c r="G47" s="71"/>
      <c r="H47" s="71"/>
      <c r="I47" s="71"/>
      <c r="J47" s="71"/>
      <c r="K47" s="71"/>
      <c r="L47" s="71"/>
    </row>
    <row r="48" spans="2:12" ht="15.6" x14ac:dyDescent="0.3">
      <c r="B48" s="82" t="s">
        <v>89</v>
      </c>
      <c r="C48" s="574" t="s">
        <v>90</v>
      </c>
      <c r="D48" s="574"/>
      <c r="E48" s="72" t="s">
        <v>91</v>
      </c>
      <c r="F48" s="72"/>
      <c r="G48" s="72"/>
      <c r="H48" s="72"/>
      <c r="I48" s="72"/>
      <c r="J48" s="72"/>
      <c r="K48" s="72"/>
      <c r="L48" s="72"/>
    </row>
    <row r="49" spans="2:12" ht="15.6" x14ac:dyDescent="0.3">
      <c r="B49" s="71"/>
      <c r="C49" s="71"/>
      <c r="D49" s="71"/>
      <c r="E49" s="71"/>
      <c r="F49" s="71"/>
      <c r="G49" s="71"/>
      <c r="H49" s="71"/>
      <c r="I49" s="71"/>
      <c r="J49" s="71"/>
      <c r="K49" s="71"/>
      <c r="L49" s="71"/>
    </row>
    <row r="50" spans="2:12" ht="15.6" x14ac:dyDescent="0.3">
      <c r="B50" s="225"/>
      <c r="C50" s="71"/>
      <c r="D50" s="71"/>
      <c r="E50" s="71"/>
      <c r="F50" s="71"/>
      <c r="G50" s="71"/>
      <c r="H50" s="71"/>
      <c r="I50" s="71"/>
      <c r="J50" s="71"/>
      <c r="K50" s="71"/>
      <c r="L50" s="71"/>
    </row>
    <row r="51" spans="2:12" ht="15.6" x14ac:dyDescent="0.3">
      <c r="B51" s="71"/>
      <c r="C51" s="71"/>
      <c r="D51" s="71"/>
      <c r="E51" s="71"/>
      <c r="F51" s="71"/>
      <c r="G51" s="71"/>
      <c r="H51" s="71"/>
      <c r="I51" s="71"/>
      <c r="J51" s="71"/>
      <c r="K51" s="71"/>
      <c r="L51" s="71"/>
    </row>
    <row r="52" spans="2:12" ht="15.6" x14ac:dyDescent="0.3">
      <c r="B52" s="78"/>
      <c r="C52" s="78"/>
      <c r="D52" s="78"/>
      <c r="E52" s="78"/>
      <c r="F52" s="78"/>
      <c r="G52" s="528" t="s">
        <v>447</v>
      </c>
      <c r="H52" s="528"/>
      <c r="I52" s="528"/>
      <c r="J52" s="528"/>
      <c r="K52" s="528"/>
      <c r="L52" s="78"/>
    </row>
    <row r="53" spans="2:12" ht="15.6" x14ac:dyDescent="0.3">
      <c r="B53" s="78"/>
      <c r="C53" s="78"/>
      <c r="D53" s="78"/>
      <c r="E53" s="78"/>
      <c r="F53" s="533" t="s">
        <v>448</v>
      </c>
      <c r="G53" s="533"/>
      <c r="H53" s="533"/>
      <c r="I53" s="533"/>
      <c r="J53" s="533"/>
      <c r="K53" s="533"/>
      <c r="L53" s="533"/>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xr:uid="{00000000-0004-0000-0B00-000000000000}"/>
    <hyperlink ref="M3" location="'PM-KV-03-01'!C92" display="folyamatábra" xr:uid="{00000000-0004-0000-0B00-000001000000}"/>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8"/>
  <sheetViews>
    <sheetView showGridLines="0" zoomScaleNormal="100" workbookViewId="0">
      <selection activeCell="B1" sqref="B1"/>
    </sheetView>
  </sheetViews>
  <sheetFormatPr defaultColWidth="10.44140625" defaultRowHeight="12" x14ac:dyDescent="0.25"/>
  <cols>
    <col min="1" max="1" width="10.44140625" style="5"/>
    <col min="2" max="12" width="9.44140625" style="5" customWidth="1"/>
    <col min="13" max="13" width="4.109375" style="5" customWidth="1"/>
    <col min="14" max="257" width="10.44140625" style="5"/>
    <col min="258" max="268" width="9.44140625" style="5" customWidth="1"/>
    <col min="269" max="269" width="4.109375" style="5" customWidth="1"/>
    <col min="270" max="513" width="10.44140625" style="5"/>
    <col min="514" max="524" width="9.44140625" style="5" customWidth="1"/>
    <col min="525" max="525" width="4.109375" style="5" customWidth="1"/>
    <col min="526" max="769" width="10.44140625" style="5"/>
    <col min="770" max="780" width="9.44140625" style="5" customWidth="1"/>
    <col min="781" max="781" width="4.109375" style="5" customWidth="1"/>
    <col min="782" max="1025" width="10.44140625" style="5"/>
    <col min="1026" max="1036" width="9.44140625" style="5" customWidth="1"/>
    <col min="1037" max="1037" width="4.109375" style="5" customWidth="1"/>
    <col min="1038" max="1281" width="10.44140625" style="5"/>
    <col min="1282" max="1292" width="9.44140625" style="5" customWidth="1"/>
    <col min="1293" max="1293" width="4.109375" style="5" customWidth="1"/>
    <col min="1294" max="1537" width="10.44140625" style="5"/>
    <col min="1538" max="1548" width="9.44140625" style="5" customWidth="1"/>
    <col min="1549" max="1549" width="4.109375" style="5" customWidth="1"/>
    <col min="1550" max="1793" width="10.44140625" style="5"/>
    <col min="1794" max="1804" width="9.44140625" style="5" customWidth="1"/>
    <col min="1805" max="1805" width="4.109375" style="5" customWidth="1"/>
    <col min="1806" max="2049" width="10.44140625" style="5"/>
    <col min="2050" max="2060" width="9.44140625" style="5" customWidth="1"/>
    <col min="2061" max="2061" width="4.109375" style="5" customWidth="1"/>
    <col min="2062" max="2305" width="10.44140625" style="5"/>
    <col min="2306" max="2316" width="9.44140625" style="5" customWidth="1"/>
    <col min="2317" max="2317" width="4.109375" style="5" customWidth="1"/>
    <col min="2318" max="2561" width="10.44140625" style="5"/>
    <col min="2562" max="2572" width="9.44140625" style="5" customWidth="1"/>
    <col min="2573" max="2573" width="4.109375" style="5" customWidth="1"/>
    <col min="2574" max="2817" width="10.44140625" style="5"/>
    <col min="2818" max="2828" width="9.44140625" style="5" customWidth="1"/>
    <col min="2829" max="2829" width="4.109375" style="5" customWidth="1"/>
    <col min="2830" max="3073" width="10.44140625" style="5"/>
    <col min="3074" max="3084" width="9.44140625" style="5" customWidth="1"/>
    <col min="3085" max="3085" width="4.109375" style="5" customWidth="1"/>
    <col min="3086" max="3329" width="10.44140625" style="5"/>
    <col min="3330" max="3340" width="9.44140625" style="5" customWidth="1"/>
    <col min="3341" max="3341" width="4.109375" style="5" customWidth="1"/>
    <col min="3342" max="3585" width="10.44140625" style="5"/>
    <col min="3586" max="3596" width="9.44140625" style="5" customWidth="1"/>
    <col min="3597" max="3597" width="4.109375" style="5" customWidth="1"/>
    <col min="3598" max="3841" width="10.44140625" style="5"/>
    <col min="3842" max="3852" width="9.44140625" style="5" customWidth="1"/>
    <col min="3853" max="3853" width="4.109375" style="5" customWidth="1"/>
    <col min="3854" max="4097" width="10.44140625" style="5"/>
    <col min="4098" max="4108" width="9.44140625" style="5" customWidth="1"/>
    <col min="4109" max="4109" width="4.109375" style="5" customWidth="1"/>
    <col min="4110" max="4353" width="10.44140625" style="5"/>
    <col min="4354" max="4364" width="9.44140625" style="5" customWidth="1"/>
    <col min="4365" max="4365" width="4.109375" style="5" customWidth="1"/>
    <col min="4366" max="4609" width="10.44140625" style="5"/>
    <col min="4610" max="4620" width="9.44140625" style="5" customWidth="1"/>
    <col min="4621" max="4621" width="4.109375" style="5" customWidth="1"/>
    <col min="4622" max="4865" width="10.44140625" style="5"/>
    <col min="4866" max="4876" width="9.44140625" style="5" customWidth="1"/>
    <col min="4877" max="4877" width="4.109375" style="5" customWidth="1"/>
    <col min="4878" max="5121" width="10.44140625" style="5"/>
    <col min="5122" max="5132" width="9.44140625" style="5" customWidth="1"/>
    <col min="5133" max="5133" width="4.109375" style="5" customWidth="1"/>
    <col min="5134" max="5377" width="10.44140625" style="5"/>
    <col min="5378" max="5388" width="9.44140625" style="5" customWidth="1"/>
    <col min="5389" max="5389" width="4.109375" style="5" customWidth="1"/>
    <col min="5390" max="5633" width="10.44140625" style="5"/>
    <col min="5634" max="5644" width="9.44140625" style="5" customWidth="1"/>
    <col min="5645" max="5645" width="4.109375" style="5" customWidth="1"/>
    <col min="5646" max="5889" width="10.44140625" style="5"/>
    <col min="5890" max="5900" width="9.44140625" style="5" customWidth="1"/>
    <col min="5901" max="5901" width="4.109375" style="5" customWidth="1"/>
    <col min="5902" max="6145" width="10.44140625" style="5"/>
    <col min="6146" max="6156" width="9.44140625" style="5" customWidth="1"/>
    <col min="6157" max="6157" width="4.109375" style="5" customWidth="1"/>
    <col min="6158" max="6401" width="10.44140625" style="5"/>
    <col min="6402" max="6412" width="9.44140625" style="5" customWidth="1"/>
    <col min="6413" max="6413" width="4.109375" style="5" customWidth="1"/>
    <col min="6414" max="6657" width="10.44140625" style="5"/>
    <col min="6658" max="6668" width="9.44140625" style="5" customWidth="1"/>
    <col min="6669" max="6669" width="4.109375" style="5" customWidth="1"/>
    <col min="6670" max="6913" width="10.44140625" style="5"/>
    <col min="6914" max="6924" width="9.44140625" style="5" customWidth="1"/>
    <col min="6925" max="6925" width="4.109375" style="5" customWidth="1"/>
    <col min="6926" max="7169" width="10.44140625" style="5"/>
    <col min="7170" max="7180" width="9.44140625" style="5" customWidth="1"/>
    <col min="7181" max="7181" width="4.109375" style="5" customWidth="1"/>
    <col min="7182" max="7425" width="10.44140625" style="5"/>
    <col min="7426" max="7436" width="9.44140625" style="5" customWidth="1"/>
    <col min="7437" max="7437" width="4.109375" style="5" customWidth="1"/>
    <col min="7438" max="7681" width="10.44140625" style="5"/>
    <col min="7682" max="7692" width="9.44140625" style="5" customWidth="1"/>
    <col min="7693" max="7693" width="4.109375" style="5" customWidth="1"/>
    <col min="7694" max="7937" width="10.44140625" style="5"/>
    <col min="7938" max="7948" width="9.44140625" style="5" customWidth="1"/>
    <col min="7949" max="7949" width="4.109375" style="5" customWidth="1"/>
    <col min="7950" max="8193" width="10.44140625" style="5"/>
    <col min="8194" max="8204" width="9.44140625" style="5" customWidth="1"/>
    <col min="8205" max="8205" width="4.109375" style="5" customWidth="1"/>
    <col min="8206" max="8449" width="10.44140625" style="5"/>
    <col min="8450" max="8460" width="9.44140625" style="5" customWidth="1"/>
    <col min="8461" max="8461" width="4.109375" style="5" customWidth="1"/>
    <col min="8462" max="8705" width="10.44140625" style="5"/>
    <col min="8706" max="8716" width="9.44140625" style="5" customWidth="1"/>
    <col min="8717" max="8717" width="4.109375" style="5" customWidth="1"/>
    <col min="8718" max="8961" width="10.44140625" style="5"/>
    <col min="8962" max="8972" width="9.44140625" style="5" customWidth="1"/>
    <col min="8973" max="8973" width="4.109375" style="5" customWidth="1"/>
    <col min="8974" max="9217" width="10.44140625" style="5"/>
    <col min="9218" max="9228" width="9.44140625" style="5" customWidth="1"/>
    <col min="9229" max="9229" width="4.109375" style="5" customWidth="1"/>
    <col min="9230" max="9473" width="10.44140625" style="5"/>
    <col min="9474" max="9484" width="9.44140625" style="5" customWidth="1"/>
    <col min="9485" max="9485" width="4.109375" style="5" customWidth="1"/>
    <col min="9486" max="9729" width="10.44140625" style="5"/>
    <col min="9730" max="9740" width="9.44140625" style="5" customWidth="1"/>
    <col min="9741" max="9741" width="4.109375" style="5" customWidth="1"/>
    <col min="9742" max="9985" width="10.44140625" style="5"/>
    <col min="9986" max="9996" width="9.44140625" style="5" customWidth="1"/>
    <col min="9997" max="9997" width="4.109375" style="5" customWidth="1"/>
    <col min="9998" max="10241" width="10.44140625" style="5"/>
    <col min="10242" max="10252" width="9.44140625" style="5" customWidth="1"/>
    <col min="10253" max="10253" width="4.109375" style="5" customWidth="1"/>
    <col min="10254" max="10497" width="10.44140625" style="5"/>
    <col min="10498" max="10508" width="9.44140625" style="5" customWidth="1"/>
    <col min="10509" max="10509" width="4.109375" style="5" customWidth="1"/>
    <col min="10510" max="10753" width="10.44140625" style="5"/>
    <col min="10754" max="10764" width="9.44140625" style="5" customWidth="1"/>
    <col min="10765" max="10765" width="4.109375" style="5" customWidth="1"/>
    <col min="10766" max="11009" width="10.44140625" style="5"/>
    <col min="11010" max="11020" width="9.44140625" style="5" customWidth="1"/>
    <col min="11021" max="11021" width="4.109375" style="5" customWidth="1"/>
    <col min="11022" max="11265" width="10.44140625" style="5"/>
    <col min="11266" max="11276" width="9.44140625" style="5" customWidth="1"/>
    <col min="11277" max="11277" width="4.109375" style="5" customWidth="1"/>
    <col min="11278" max="11521" width="10.44140625" style="5"/>
    <col min="11522" max="11532" width="9.44140625" style="5" customWidth="1"/>
    <col min="11533" max="11533" width="4.109375" style="5" customWidth="1"/>
    <col min="11534" max="11777" width="10.44140625" style="5"/>
    <col min="11778" max="11788" width="9.44140625" style="5" customWidth="1"/>
    <col min="11789" max="11789" width="4.109375" style="5" customWidth="1"/>
    <col min="11790" max="12033" width="10.44140625" style="5"/>
    <col min="12034" max="12044" width="9.44140625" style="5" customWidth="1"/>
    <col min="12045" max="12045" width="4.109375" style="5" customWidth="1"/>
    <col min="12046" max="12289" width="10.44140625" style="5"/>
    <col min="12290" max="12300" width="9.44140625" style="5" customWidth="1"/>
    <col min="12301" max="12301" width="4.109375" style="5" customWidth="1"/>
    <col min="12302" max="12545" width="10.44140625" style="5"/>
    <col min="12546" max="12556" width="9.44140625" style="5" customWidth="1"/>
    <col min="12557" max="12557" width="4.109375" style="5" customWidth="1"/>
    <col min="12558" max="12801" width="10.44140625" style="5"/>
    <col min="12802" max="12812" width="9.44140625" style="5" customWidth="1"/>
    <col min="12813" max="12813" width="4.109375" style="5" customWidth="1"/>
    <col min="12814" max="13057" width="10.44140625" style="5"/>
    <col min="13058" max="13068" width="9.44140625" style="5" customWidth="1"/>
    <col min="13069" max="13069" width="4.109375" style="5" customWidth="1"/>
    <col min="13070" max="13313" width="10.44140625" style="5"/>
    <col min="13314" max="13324" width="9.44140625" style="5" customWidth="1"/>
    <col min="13325" max="13325" width="4.109375" style="5" customWidth="1"/>
    <col min="13326" max="13569" width="10.44140625" style="5"/>
    <col min="13570" max="13580" width="9.44140625" style="5" customWidth="1"/>
    <col min="13581" max="13581" width="4.109375" style="5" customWidth="1"/>
    <col min="13582" max="13825" width="10.44140625" style="5"/>
    <col min="13826" max="13836" width="9.44140625" style="5" customWidth="1"/>
    <col min="13837" max="13837" width="4.109375" style="5" customWidth="1"/>
    <col min="13838" max="14081" width="10.44140625" style="5"/>
    <col min="14082" max="14092" width="9.44140625" style="5" customWidth="1"/>
    <col min="14093" max="14093" width="4.109375" style="5" customWidth="1"/>
    <col min="14094" max="14337" width="10.44140625" style="5"/>
    <col min="14338" max="14348" width="9.44140625" style="5" customWidth="1"/>
    <col min="14349" max="14349" width="4.109375" style="5" customWidth="1"/>
    <col min="14350" max="14593" width="10.44140625" style="5"/>
    <col min="14594" max="14604" width="9.44140625" style="5" customWidth="1"/>
    <col min="14605" max="14605" width="4.109375" style="5" customWidth="1"/>
    <col min="14606" max="14849" width="10.44140625" style="5"/>
    <col min="14850" max="14860" width="9.44140625" style="5" customWidth="1"/>
    <col min="14861" max="14861" width="4.109375" style="5" customWidth="1"/>
    <col min="14862" max="15105" width="10.44140625" style="5"/>
    <col min="15106" max="15116" width="9.44140625" style="5" customWidth="1"/>
    <col min="15117" max="15117" width="4.109375" style="5" customWidth="1"/>
    <col min="15118" max="15361" width="10.44140625" style="5"/>
    <col min="15362" max="15372" width="9.44140625" style="5" customWidth="1"/>
    <col min="15373" max="15373" width="4.109375" style="5" customWidth="1"/>
    <col min="15374" max="15617" width="10.44140625" style="5"/>
    <col min="15618" max="15628" width="9.44140625" style="5" customWidth="1"/>
    <col min="15629" max="15629" width="4.109375" style="5" customWidth="1"/>
    <col min="15630" max="15873" width="10.44140625" style="5"/>
    <col min="15874" max="15884" width="9.44140625" style="5" customWidth="1"/>
    <col min="15885" max="15885" width="4.109375" style="5" customWidth="1"/>
    <col min="15886" max="16129" width="10.44140625" style="5"/>
    <col min="16130" max="16140" width="9.44140625" style="5" customWidth="1"/>
    <col min="16141" max="16141" width="4.109375" style="5" customWidth="1"/>
    <col min="16142" max="16384" width="10.44140625" style="5"/>
  </cols>
  <sheetData>
    <row r="1" spans="2:13" ht="14.4" x14ac:dyDescent="0.3">
      <c r="B1" s="42" t="s">
        <v>449</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80" t="s">
        <v>152</v>
      </c>
      <c r="C4" s="480"/>
      <c r="D4" s="480"/>
      <c r="E4" s="480"/>
      <c r="F4" s="480"/>
      <c r="G4" s="480"/>
      <c r="H4" s="480"/>
      <c r="I4" s="480"/>
      <c r="J4" s="480"/>
      <c r="K4" s="480"/>
      <c r="L4" s="480"/>
    </row>
    <row r="5" spans="2:13" ht="20.399999999999999" x14ac:dyDescent="0.35">
      <c r="B5" s="78" t="s">
        <v>79</v>
      </c>
      <c r="C5" s="140">
        <f>Alapa!C17</f>
        <v>0</v>
      </c>
      <c r="D5" s="149"/>
      <c r="E5" s="149"/>
      <c r="F5" s="149"/>
      <c r="G5" s="149"/>
      <c r="H5" s="149"/>
      <c r="I5" s="149"/>
      <c r="J5" s="149"/>
      <c r="K5" s="48"/>
      <c r="L5" s="201"/>
    </row>
    <row r="6" spans="2:13" ht="15.6" x14ac:dyDescent="0.3">
      <c r="B6" s="78" t="s">
        <v>80</v>
      </c>
      <c r="C6" s="140">
        <f>Alapa!C18</f>
        <v>0</v>
      </c>
      <c r="D6" s="149"/>
      <c r="E6" s="149"/>
      <c r="F6" s="149"/>
      <c r="G6" s="149"/>
      <c r="H6" s="149"/>
      <c r="I6" s="149"/>
      <c r="J6" s="149"/>
      <c r="K6" s="149"/>
      <c r="L6" s="149"/>
    </row>
    <row r="7" spans="2:13" ht="13.8" x14ac:dyDescent="0.25">
      <c r="B7" s="149"/>
      <c r="C7" s="149"/>
      <c r="D7" s="149"/>
      <c r="E7" s="149"/>
      <c r="F7" s="149"/>
      <c r="G7" s="149"/>
      <c r="H7" s="149"/>
      <c r="I7" s="149"/>
      <c r="J7" s="149"/>
      <c r="K7" s="149"/>
      <c r="L7" s="149"/>
    </row>
    <row r="8" spans="2:13" ht="17.399999999999999" x14ac:dyDescent="0.25">
      <c r="B8" s="580" t="s">
        <v>450</v>
      </c>
      <c r="C8" s="580"/>
      <c r="D8" s="580"/>
      <c r="E8" s="580"/>
      <c r="F8" s="580"/>
      <c r="G8" s="580"/>
      <c r="H8" s="580"/>
      <c r="I8" s="580"/>
      <c r="J8" s="580"/>
      <c r="K8" s="580"/>
      <c r="L8" s="580"/>
    </row>
    <row r="9" spans="2:13" ht="13.8" x14ac:dyDescent="0.25">
      <c r="B9" s="149"/>
      <c r="C9" s="149"/>
      <c r="D9" s="149"/>
      <c r="E9" s="149"/>
      <c r="F9" s="149"/>
      <c r="G9" s="149"/>
      <c r="H9" s="149"/>
      <c r="I9" s="149"/>
      <c r="J9" s="149"/>
      <c r="K9" s="149"/>
      <c r="L9" s="149"/>
    </row>
    <row r="10" spans="2:13" ht="35.25" customHeight="1" x14ac:dyDescent="0.25">
      <c r="B10" s="584" t="s">
        <v>451</v>
      </c>
      <c r="C10" s="584"/>
      <c r="D10" s="584"/>
      <c r="E10" s="584"/>
      <c r="F10" s="584"/>
      <c r="G10" s="584"/>
      <c r="H10" s="584"/>
      <c r="I10" s="584"/>
      <c r="J10" s="584"/>
      <c r="K10" s="584"/>
      <c r="L10" s="584"/>
    </row>
    <row r="11" spans="2:13" ht="13.8" x14ac:dyDescent="0.25">
      <c r="B11" s="226"/>
      <c r="C11" s="149"/>
      <c r="D11" s="149"/>
      <c r="E11" s="149"/>
      <c r="F11" s="149"/>
      <c r="G11" s="149"/>
      <c r="H11" s="149"/>
      <c r="I11" s="149"/>
      <c r="J11" s="149"/>
      <c r="K11" s="149"/>
      <c r="L11" s="149"/>
    </row>
    <row r="12" spans="2:13" ht="13.8" x14ac:dyDescent="0.25">
      <c r="B12" s="226" t="s">
        <v>452</v>
      </c>
      <c r="C12" s="227" t="s">
        <v>386</v>
      </c>
      <c r="D12" s="227"/>
      <c r="E12" s="227"/>
      <c r="F12" s="227"/>
      <c r="G12" s="227"/>
      <c r="H12" s="149"/>
      <c r="I12" s="149"/>
      <c r="J12" s="149"/>
      <c r="K12" s="149"/>
      <c r="L12" s="149"/>
    </row>
    <row r="13" spans="2:13" ht="13.8" x14ac:dyDescent="0.25">
      <c r="B13" s="149"/>
      <c r="C13" s="227"/>
      <c r="D13" s="149"/>
      <c r="E13" s="149"/>
      <c r="F13" s="149"/>
      <c r="G13" s="149"/>
      <c r="H13" s="149"/>
      <c r="I13" s="149"/>
      <c r="J13" s="149"/>
      <c r="K13" s="149"/>
      <c r="L13" s="149"/>
    </row>
    <row r="14" spans="2:13" ht="13.8" x14ac:dyDescent="0.25">
      <c r="B14" s="226" t="s">
        <v>453</v>
      </c>
      <c r="C14" s="227" t="s">
        <v>386</v>
      </c>
      <c r="D14" s="227"/>
      <c r="E14" s="227"/>
      <c r="F14" s="227"/>
      <c r="G14" s="227"/>
      <c r="H14" s="149"/>
      <c r="I14" s="149"/>
      <c r="J14" s="149"/>
      <c r="K14" s="149"/>
      <c r="L14" s="149"/>
    </row>
    <row r="15" spans="2:13" ht="13.8" x14ac:dyDescent="0.25">
      <c r="B15" s="149"/>
      <c r="C15" s="149"/>
      <c r="D15" s="149"/>
      <c r="E15" s="149"/>
      <c r="F15" s="149"/>
      <c r="G15" s="149"/>
      <c r="H15" s="149"/>
      <c r="I15" s="149"/>
      <c r="J15" s="149"/>
      <c r="K15" s="149"/>
      <c r="L15" s="149"/>
    </row>
    <row r="16" spans="2:13" ht="13.8" x14ac:dyDescent="0.25">
      <c r="B16" s="226" t="s">
        <v>454</v>
      </c>
      <c r="C16" s="149"/>
      <c r="D16" s="149"/>
      <c r="E16" s="149"/>
      <c r="F16" s="149"/>
      <c r="G16" s="149"/>
      <c r="H16" s="149"/>
      <c r="I16" s="149"/>
      <c r="J16" s="149"/>
      <c r="K16" s="149"/>
      <c r="L16" s="149"/>
    </row>
    <row r="17" spans="2:12" ht="13.8" x14ac:dyDescent="0.25">
      <c r="B17" s="228" t="s">
        <v>422</v>
      </c>
      <c r="C17" s="226" t="s">
        <v>455</v>
      </c>
      <c r="D17" s="149"/>
      <c r="E17" s="149"/>
      <c r="F17" s="149"/>
      <c r="G17" s="149"/>
      <c r="H17" s="149"/>
      <c r="I17" s="149"/>
      <c r="J17" s="149"/>
      <c r="K17" s="149"/>
      <c r="L17" s="149"/>
    </row>
    <row r="18" spans="2:12" ht="20.25" customHeight="1" x14ac:dyDescent="0.25">
      <c r="B18" s="228"/>
      <c r="C18" s="228" t="s">
        <v>456</v>
      </c>
      <c r="D18" s="149"/>
      <c r="E18" s="227" t="s">
        <v>386</v>
      </c>
      <c r="F18" s="227"/>
      <c r="G18" s="227"/>
      <c r="H18" s="227"/>
      <c r="I18" s="227"/>
      <c r="J18" s="149"/>
      <c r="K18" s="149"/>
      <c r="L18" s="149"/>
    </row>
    <row r="19" spans="2:12" ht="13.8" x14ac:dyDescent="0.25">
      <c r="B19" s="228"/>
      <c r="C19" s="228"/>
      <c r="D19" s="149"/>
      <c r="E19" s="149"/>
      <c r="F19" s="149"/>
      <c r="G19" s="149"/>
      <c r="H19" s="149"/>
      <c r="I19" s="149"/>
      <c r="J19" s="149"/>
      <c r="K19" s="149"/>
      <c r="L19" s="149"/>
    </row>
    <row r="20" spans="2:12" ht="13.8" x14ac:dyDescent="0.25">
      <c r="B20" s="228" t="s">
        <v>422</v>
      </c>
      <c r="C20" s="229" t="s">
        <v>457</v>
      </c>
      <c r="D20" s="149"/>
      <c r="E20" s="149"/>
      <c r="F20" s="149"/>
      <c r="G20" s="149"/>
      <c r="H20" s="149"/>
      <c r="I20" s="149"/>
      <c r="J20" s="149"/>
      <c r="K20" s="149"/>
      <c r="L20" s="149"/>
    </row>
    <row r="21" spans="2:12" ht="13.8" x14ac:dyDescent="0.25">
      <c r="B21" s="228"/>
      <c r="C21" s="229" t="s">
        <v>421</v>
      </c>
      <c r="D21" s="149"/>
      <c r="E21" s="149"/>
      <c r="F21" s="149"/>
      <c r="G21" s="149"/>
      <c r="H21" s="149"/>
      <c r="I21" s="149"/>
      <c r="J21" s="149"/>
      <c r="K21" s="149"/>
      <c r="L21" s="149"/>
    </row>
    <row r="22" spans="2:12" ht="19.5" customHeight="1" x14ac:dyDescent="0.25">
      <c r="B22" s="228"/>
      <c r="C22" s="228" t="s">
        <v>456</v>
      </c>
      <c r="D22" s="149"/>
      <c r="E22" s="227" t="s">
        <v>386</v>
      </c>
      <c r="F22" s="227"/>
      <c r="G22" s="227"/>
      <c r="H22" s="227"/>
      <c r="I22" s="227"/>
      <c r="J22" s="149"/>
      <c r="K22" s="149"/>
      <c r="L22" s="149"/>
    </row>
    <row r="23" spans="2:12" ht="19.5" customHeight="1" x14ac:dyDescent="0.25">
      <c r="B23" s="228"/>
      <c r="C23" s="228" t="s">
        <v>456</v>
      </c>
      <c r="D23" s="149"/>
      <c r="E23" s="227" t="s">
        <v>386</v>
      </c>
      <c r="F23" s="227"/>
      <c r="G23" s="227"/>
      <c r="H23" s="227"/>
      <c r="I23" s="227"/>
      <c r="J23" s="149"/>
      <c r="K23" s="149"/>
      <c r="L23" s="149"/>
    </row>
    <row r="24" spans="2:12" ht="19.5" customHeight="1" x14ac:dyDescent="0.25">
      <c r="B24" s="226"/>
      <c r="C24" s="228" t="s">
        <v>456</v>
      </c>
      <c r="D24" s="149"/>
      <c r="E24" s="227" t="s">
        <v>386</v>
      </c>
      <c r="F24" s="227"/>
      <c r="G24" s="227"/>
      <c r="H24" s="227"/>
      <c r="I24" s="227"/>
      <c r="J24" s="149"/>
      <c r="K24" s="149"/>
      <c r="L24" s="149"/>
    </row>
    <row r="25" spans="2:12" ht="19.5" customHeight="1" x14ac:dyDescent="0.25">
      <c r="B25" s="226"/>
      <c r="C25" s="228" t="s">
        <v>456</v>
      </c>
      <c r="D25" s="149"/>
      <c r="E25" s="227" t="s">
        <v>386</v>
      </c>
      <c r="F25" s="227"/>
      <c r="G25" s="227"/>
      <c r="H25" s="227"/>
      <c r="I25" s="227"/>
      <c r="J25" s="149"/>
      <c r="K25" s="149"/>
      <c r="L25" s="149"/>
    </row>
    <row r="26" spans="2:12" ht="19.5" customHeight="1" x14ac:dyDescent="0.25">
      <c r="B26" s="226"/>
      <c r="C26" s="228" t="s">
        <v>456</v>
      </c>
      <c r="D26" s="149"/>
      <c r="E26" s="227" t="s">
        <v>386</v>
      </c>
      <c r="F26" s="227"/>
      <c r="G26" s="227"/>
      <c r="H26" s="227"/>
      <c r="I26" s="227"/>
      <c r="J26" s="149"/>
      <c r="K26" s="149"/>
      <c r="L26" s="149"/>
    </row>
    <row r="27" spans="2:12" ht="13.8" x14ac:dyDescent="0.25">
      <c r="B27" s="149"/>
      <c r="C27" s="149"/>
      <c r="D27" s="149"/>
      <c r="E27" s="149"/>
      <c r="F27" s="149"/>
      <c r="G27" s="149"/>
      <c r="H27" s="149"/>
      <c r="I27" s="149"/>
      <c r="J27" s="149"/>
      <c r="K27" s="149"/>
      <c r="L27" s="149"/>
    </row>
    <row r="28" spans="2:12" ht="13.8" x14ac:dyDescent="0.25">
      <c r="B28" s="230" t="s">
        <v>458</v>
      </c>
      <c r="C28" s="149"/>
      <c r="D28" s="149"/>
      <c r="E28" s="149"/>
      <c r="F28" s="149"/>
      <c r="G28" s="149"/>
      <c r="H28" s="149"/>
      <c r="I28" s="149"/>
      <c r="J28" s="149"/>
      <c r="K28" s="149"/>
      <c r="L28" s="149"/>
    </row>
    <row r="29" spans="2:12" ht="13.8" x14ac:dyDescent="0.25">
      <c r="B29" s="149"/>
      <c r="C29" s="149"/>
      <c r="D29" s="149"/>
      <c r="E29" s="149"/>
      <c r="F29" s="149"/>
      <c r="G29" s="149"/>
      <c r="H29" s="149"/>
      <c r="I29" s="149"/>
      <c r="J29" s="149"/>
      <c r="K29" s="149"/>
      <c r="L29" s="149"/>
    </row>
    <row r="30" spans="2:12" ht="15.6" x14ac:dyDescent="0.25">
      <c r="B30" s="215" t="s">
        <v>422</v>
      </c>
      <c r="C30" s="579" t="s">
        <v>425</v>
      </c>
      <c r="D30" s="579"/>
      <c r="E30" s="579"/>
      <c r="F30" s="579"/>
      <c r="G30" s="579"/>
      <c r="H30" s="579"/>
      <c r="I30" s="579"/>
      <c r="J30" s="579"/>
      <c r="K30" s="579"/>
      <c r="L30" s="579"/>
    </row>
    <row r="31" spans="2:12" ht="15.6" x14ac:dyDescent="0.25">
      <c r="B31" s="215" t="s">
        <v>422</v>
      </c>
      <c r="C31" s="579" t="s">
        <v>426</v>
      </c>
      <c r="D31" s="579"/>
      <c r="E31" s="579"/>
      <c r="F31" s="579"/>
      <c r="G31" s="579"/>
      <c r="H31" s="579"/>
      <c r="I31" s="579"/>
      <c r="J31" s="579"/>
      <c r="K31" s="579"/>
      <c r="L31" s="579"/>
    </row>
    <row r="32" spans="2:12" ht="15.6" x14ac:dyDescent="0.25">
      <c r="B32" s="215" t="s">
        <v>422</v>
      </c>
      <c r="C32" s="579" t="s">
        <v>459</v>
      </c>
      <c r="D32" s="579"/>
      <c r="E32" s="579"/>
      <c r="F32" s="579"/>
      <c r="G32" s="579"/>
      <c r="H32" s="579"/>
      <c r="I32" s="579"/>
      <c r="J32" s="579"/>
      <c r="K32" s="579"/>
      <c r="L32" s="579"/>
    </row>
    <row r="33" spans="2:12" ht="52.5" customHeight="1" x14ac:dyDescent="0.25">
      <c r="B33" s="215" t="s">
        <v>422</v>
      </c>
      <c r="C33" s="579" t="s">
        <v>460</v>
      </c>
      <c r="D33" s="579"/>
      <c r="E33" s="579"/>
      <c r="F33" s="579"/>
      <c r="G33" s="579"/>
      <c r="H33" s="579"/>
      <c r="I33" s="579"/>
      <c r="J33" s="579"/>
      <c r="K33" s="579"/>
      <c r="L33" s="579"/>
    </row>
    <row r="34" spans="2:12" ht="33.75" customHeight="1" x14ac:dyDescent="0.25">
      <c r="B34" s="215" t="s">
        <v>422</v>
      </c>
      <c r="C34" s="579" t="s">
        <v>461</v>
      </c>
      <c r="D34" s="579"/>
      <c r="E34" s="579"/>
      <c r="F34" s="579"/>
      <c r="G34" s="579"/>
      <c r="H34" s="579"/>
      <c r="I34" s="579"/>
      <c r="J34" s="579"/>
      <c r="K34" s="579"/>
      <c r="L34" s="579"/>
    </row>
    <row r="35" spans="2:12" ht="33" customHeight="1" x14ac:dyDescent="0.25">
      <c r="B35" s="215" t="s">
        <v>422</v>
      </c>
      <c r="C35" s="579" t="s">
        <v>462</v>
      </c>
      <c r="D35" s="579"/>
      <c r="E35" s="579"/>
      <c r="F35" s="579"/>
      <c r="G35" s="579"/>
      <c r="H35" s="579"/>
      <c r="I35" s="579"/>
      <c r="J35" s="579"/>
      <c r="K35" s="579"/>
      <c r="L35" s="579"/>
    </row>
    <row r="36" spans="2:12" ht="48" customHeight="1" x14ac:dyDescent="0.25">
      <c r="B36" s="215" t="s">
        <v>422</v>
      </c>
      <c r="C36" s="579" t="s">
        <v>432</v>
      </c>
      <c r="D36" s="579"/>
      <c r="E36" s="579"/>
      <c r="F36" s="579"/>
      <c r="G36" s="579"/>
      <c r="H36" s="579"/>
      <c r="I36" s="579"/>
      <c r="J36" s="579"/>
      <c r="K36" s="579"/>
      <c r="L36" s="579"/>
    </row>
    <row r="37" spans="2:12" ht="36" customHeight="1" x14ac:dyDescent="0.25">
      <c r="B37" s="215" t="s">
        <v>422</v>
      </c>
      <c r="C37" s="579" t="s">
        <v>433</v>
      </c>
      <c r="D37" s="579"/>
      <c r="E37" s="579"/>
      <c r="F37" s="579"/>
      <c r="G37" s="579"/>
      <c r="H37" s="579"/>
      <c r="I37" s="579"/>
      <c r="J37" s="579"/>
      <c r="K37" s="579"/>
      <c r="L37" s="579"/>
    </row>
    <row r="38" spans="2:12" ht="36" customHeight="1" x14ac:dyDescent="0.25">
      <c r="B38" s="215" t="s">
        <v>422</v>
      </c>
      <c r="C38" s="579" t="s">
        <v>434</v>
      </c>
      <c r="D38" s="579"/>
      <c r="E38" s="579"/>
      <c r="F38" s="579"/>
      <c r="G38" s="579"/>
      <c r="H38" s="579"/>
      <c r="I38" s="579"/>
      <c r="J38" s="579"/>
      <c r="K38" s="579"/>
      <c r="L38" s="579"/>
    </row>
    <row r="39" spans="2:12" ht="36" customHeight="1" x14ac:dyDescent="0.25">
      <c r="B39" s="215" t="s">
        <v>422</v>
      </c>
      <c r="C39" s="579" t="s">
        <v>587</v>
      </c>
      <c r="D39" s="579"/>
      <c r="E39" s="579"/>
      <c r="F39" s="579"/>
      <c r="G39" s="579"/>
      <c r="H39" s="579"/>
      <c r="I39" s="579"/>
      <c r="J39" s="579"/>
      <c r="K39" s="579"/>
      <c r="L39" s="579"/>
    </row>
    <row r="40" spans="2:12" ht="13.8" x14ac:dyDescent="0.25">
      <c r="B40" s="149"/>
      <c r="C40" s="149"/>
      <c r="D40" s="149"/>
      <c r="E40" s="149"/>
      <c r="F40" s="149"/>
      <c r="G40" s="149"/>
      <c r="H40" s="149"/>
      <c r="I40" s="149"/>
      <c r="J40" s="149"/>
      <c r="K40" s="149"/>
      <c r="L40" s="149"/>
    </row>
    <row r="41" spans="2:12" ht="13.8" x14ac:dyDescent="0.25">
      <c r="B41" s="230" t="s">
        <v>463</v>
      </c>
      <c r="C41" s="149"/>
      <c r="D41" s="149"/>
      <c r="E41" s="149"/>
      <c r="F41" s="149"/>
      <c r="G41" s="149"/>
      <c r="H41" s="149"/>
      <c r="I41" s="149"/>
      <c r="J41" s="149"/>
      <c r="K41" s="149"/>
      <c r="L41" s="149"/>
    </row>
    <row r="42" spans="2:12" ht="13.8" x14ac:dyDescent="0.25">
      <c r="B42" s="149"/>
      <c r="C42" s="149"/>
      <c r="D42" s="149"/>
      <c r="E42" s="149"/>
      <c r="F42" s="149"/>
      <c r="G42" s="149"/>
      <c r="H42" s="149"/>
      <c r="I42" s="149"/>
      <c r="J42" s="149"/>
      <c r="K42" s="149"/>
      <c r="L42" s="149"/>
    </row>
    <row r="43" spans="2:12" ht="13.8" x14ac:dyDescent="0.25">
      <c r="B43" s="226" t="s">
        <v>464</v>
      </c>
      <c r="C43" s="149"/>
      <c r="D43" s="149"/>
      <c r="E43" s="149"/>
      <c r="F43" s="149"/>
      <c r="G43" s="149"/>
      <c r="H43" s="149"/>
      <c r="I43" s="149"/>
      <c r="J43" s="149"/>
      <c r="K43" s="149"/>
      <c r="L43" s="149"/>
    </row>
    <row r="44" spans="2:12" ht="13.8" x14ac:dyDescent="0.25">
      <c r="B44" s="149"/>
      <c r="C44" s="149"/>
      <c r="D44" s="149"/>
      <c r="E44" s="149"/>
      <c r="F44" s="149"/>
      <c r="G44" s="149"/>
      <c r="H44" s="149"/>
      <c r="I44" s="149"/>
      <c r="J44" s="149"/>
      <c r="K44" s="149"/>
      <c r="L44" s="149"/>
    </row>
    <row r="45" spans="2:12" ht="13.8" x14ac:dyDescent="0.25">
      <c r="B45" s="231"/>
      <c r="C45" s="149"/>
      <c r="D45" s="149"/>
      <c r="E45" s="149"/>
      <c r="F45" s="149"/>
      <c r="G45" s="149"/>
      <c r="H45" s="149"/>
      <c r="I45" s="149"/>
      <c r="J45" s="149"/>
      <c r="K45" s="149"/>
      <c r="L45" s="149"/>
    </row>
    <row r="46" spans="2:12" ht="13.8" x14ac:dyDescent="0.25">
      <c r="B46" s="149"/>
      <c r="C46" s="149"/>
      <c r="D46" s="149"/>
      <c r="E46" s="149"/>
      <c r="F46" s="149"/>
      <c r="G46" s="149"/>
      <c r="H46" s="149"/>
      <c r="I46" s="149"/>
      <c r="J46" s="149"/>
      <c r="K46" s="149"/>
      <c r="L46" s="149"/>
    </row>
    <row r="47" spans="2:12" ht="13.8" x14ac:dyDescent="0.25">
      <c r="B47" s="585" t="s">
        <v>447</v>
      </c>
      <c r="C47" s="585"/>
      <c r="D47" s="585"/>
      <c r="E47" s="585"/>
      <c r="F47" s="149"/>
      <c r="G47" s="149"/>
      <c r="H47" s="539" t="s">
        <v>465</v>
      </c>
      <c r="I47" s="539"/>
      <c r="J47" s="539"/>
      <c r="K47" s="539"/>
      <c r="L47" s="149"/>
    </row>
    <row r="48" spans="2:12" ht="13.8" x14ac:dyDescent="0.25">
      <c r="B48" s="585" t="s">
        <v>466</v>
      </c>
      <c r="C48" s="585"/>
      <c r="D48" s="585"/>
      <c r="E48" s="585"/>
      <c r="F48" s="149"/>
      <c r="G48" s="149"/>
      <c r="H48" s="539" t="s">
        <v>448</v>
      </c>
      <c r="I48" s="539"/>
      <c r="J48" s="539"/>
      <c r="K48" s="539"/>
      <c r="L48" s="149"/>
    </row>
    <row r="49" spans="2:12" ht="13.8" x14ac:dyDescent="0.25">
      <c r="B49" s="545"/>
      <c r="C49" s="545"/>
      <c r="D49" s="545"/>
      <c r="E49" s="545"/>
      <c r="F49" s="149"/>
      <c r="G49" s="149"/>
      <c r="H49" s="545"/>
      <c r="I49" s="545"/>
      <c r="J49" s="545"/>
      <c r="K49" s="545"/>
      <c r="L49" s="149"/>
    </row>
    <row r="50" spans="2:12" ht="13.8" x14ac:dyDescent="0.25">
      <c r="B50" s="226"/>
      <c r="C50" s="149"/>
      <c r="D50" s="149"/>
      <c r="E50" s="149"/>
      <c r="F50" s="149"/>
      <c r="G50" s="149"/>
      <c r="H50" s="149"/>
      <c r="I50" s="149"/>
      <c r="J50" s="149"/>
      <c r="K50" s="149"/>
      <c r="L50" s="149"/>
    </row>
    <row r="51" spans="2:12" ht="13.8" x14ac:dyDescent="0.25">
      <c r="B51" s="585" t="s">
        <v>447</v>
      </c>
      <c r="C51" s="585"/>
      <c r="D51" s="585"/>
      <c r="E51" s="585"/>
      <c r="F51" s="149"/>
      <c r="G51" s="149"/>
      <c r="H51" s="585" t="s">
        <v>447</v>
      </c>
      <c r="I51" s="585"/>
      <c r="J51" s="585"/>
      <c r="K51" s="585"/>
      <c r="L51" s="149"/>
    </row>
    <row r="52" spans="2:12" ht="13.8" x14ac:dyDescent="0.25">
      <c r="B52" s="585" t="s">
        <v>466</v>
      </c>
      <c r="C52" s="585"/>
      <c r="D52" s="585"/>
      <c r="E52" s="585"/>
      <c r="F52" s="149"/>
      <c r="G52" s="149"/>
      <c r="H52" s="585" t="s">
        <v>466</v>
      </c>
      <c r="I52" s="585"/>
      <c r="J52" s="585"/>
      <c r="K52" s="585"/>
      <c r="L52" s="149"/>
    </row>
    <row r="53" spans="2:12" ht="13.8" x14ac:dyDescent="0.25">
      <c r="B53" s="585"/>
      <c r="C53" s="585"/>
      <c r="D53" s="585"/>
      <c r="E53" s="585"/>
      <c r="F53" s="149"/>
      <c r="G53" s="149"/>
      <c r="H53" s="585"/>
      <c r="I53" s="585"/>
      <c r="J53" s="585"/>
      <c r="K53" s="585"/>
      <c r="L53" s="149"/>
    </row>
    <row r="54" spans="2:12" ht="13.8" x14ac:dyDescent="0.25">
      <c r="B54" s="226"/>
      <c r="C54" s="149"/>
      <c r="D54" s="149"/>
      <c r="E54" s="149"/>
      <c r="F54" s="149"/>
      <c r="G54" s="149"/>
      <c r="H54" s="226"/>
      <c r="I54" s="149"/>
      <c r="J54" s="149"/>
      <c r="K54" s="149"/>
      <c r="L54" s="149"/>
    </row>
    <row r="55" spans="2:12" ht="13.8" x14ac:dyDescent="0.25">
      <c r="B55" s="585" t="s">
        <v>447</v>
      </c>
      <c r="C55" s="585"/>
      <c r="D55" s="585"/>
      <c r="E55" s="585"/>
      <c r="F55" s="149"/>
      <c r="G55" s="149"/>
      <c r="H55" s="585" t="s">
        <v>447</v>
      </c>
      <c r="I55" s="585"/>
      <c r="J55" s="585"/>
      <c r="K55" s="585"/>
      <c r="L55" s="149"/>
    </row>
    <row r="56" spans="2:12" ht="13.8" x14ac:dyDescent="0.25">
      <c r="B56" s="585" t="s">
        <v>466</v>
      </c>
      <c r="C56" s="585"/>
      <c r="D56" s="585"/>
      <c r="E56" s="585"/>
      <c r="F56" s="149"/>
      <c r="G56" s="149"/>
      <c r="H56" s="585" t="s">
        <v>466</v>
      </c>
      <c r="I56" s="585"/>
      <c r="J56" s="585"/>
      <c r="K56" s="585"/>
      <c r="L56" s="149"/>
    </row>
    <row r="57" spans="2:12" ht="13.8" x14ac:dyDescent="0.25">
      <c r="B57" s="539"/>
      <c r="C57" s="539"/>
      <c r="D57" s="539"/>
      <c r="E57" s="539"/>
      <c r="F57" s="149"/>
      <c r="G57" s="149"/>
      <c r="H57" s="149"/>
      <c r="I57" s="149"/>
      <c r="J57" s="149"/>
      <c r="K57" s="149"/>
      <c r="L57" s="149"/>
    </row>
    <row r="58" spans="2:12" ht="13.8" x14ac:dyDescent="0.25">
      <c r="B58" s="149"/>
      <c r="C58" s="149"/>
      <c r="D58" s="149"/>
      <c r="E58" s="149"/>
      <c r="F58" s="149"/>
      <c r="G58" s="149"/>
      <c r="H58" s="149"/>
      <c r="I58" s="149"/>
      <c r="J58" s="149"/>
      <c r="K58" s="149"/>
      <c r="L58" s="149"/>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xr:uid="{00000000-0004-0000-0C00-000000000000}"/>
    <hyperlink ref="M3" location="'PM-KV-03-01'!C94" display="folyamatábra" xr:uid="{00000000-0004-0000-0C00-000001000000}"/>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37"/>
  <sheetViews>
    <sheetView showGridLines="0" topLeftCell="B1" zoomScaleNormal="100" workbookViewId="0">
      <selection activeCell="B1" sqref="B1"/>
    </sheetView>
  </sheetViews>
  <sheetFormatPr defaultColWidth="10.44140625" defaultRowHeight="12" x14ac:dyDescent="0.25"/>
  <cols>
    <col min="1" max="1" width="10.44140625" style="5"/>
    <col min="2" max="2" width="8.6640625" style="5" customWidth="1"/>
    <col min="3" max="3" width="21.6640625" style="5" customWidth="1"/>
    <col min="4" max="4" width="34.109375" style="5" customWidth="1"/>
    <col min="5" max="12" width="15.6640625" style="5" customWidth="1"/>
    <col min="13" max="13" width="31.88671875" style="5" customWidth="1"/>
    <col min="14" max="14" width="8.5546875" style="5" customWidth="1"/>
    <col min="15" max="259" width="10.44140625" style="5"/>
    <col min="260" max="260" width="8.6640625" style="5" customWidth="1"/>
    <col min="261" max="261" width="25.6640625" style="5" customWidth="1"/>
    <col min="262" max="262" width="15.6640625" style="5" customWidth="1"/>
    <col min="263" max="263" width="26.33203125" style="5" customWidth="1"/>
    <col min="264" max="265" width="25.6640625" style="5" customWidth="1"/>
    <col min="266" max="266" width="15.6640625" style="5" customWidth="1"/>
    <col min="267" max="267" width="15.44140625" style="5" customWidth="1"/>
    <col min="268" max="269" width="25.6640625" style="5" customWidth="1"/>
    <col min="270" max="270" width="8.5546875" style="5" customWidth="1"/>
    <col min="271" max="515" width="10.44140625" style="5"/>
    <col min="516" max="516" width="8.6640625" style="5" customWidth="1"/>
    <col min="517" max="517" width="25.6640625" style="5" customWidth="1"/>
    <col min="518" max="518" width="15.6640625" style="5" customWidth="1"/>
    <col min="519" max="519" width="26.33203125" style="5" customWidth="1"/>
    <col min="520" max="521" width="25.6640625" style="5" customWidth="1"/>
    <col min="522" max="522" width="15.6640625" style="5" customWidth="1"/>
    <col min="523" max="523" width="15.44140625" style="5" customWidth="1"/>
    <col min="524" max="525" width="25.6640625" style="5" customWidth="1"/>
    <col min="526" max="526" width="8.5546875" style="5" customWidth="1"/>
    <col min="527" max="771" width="10.44140625" style="5"/>
    <col min="772" max="772" width="8.6640625" style="5" customWidth="1"/>
    <col min="773" max="773" width="25.6640625" style="5" customWidth="1"/>
    <col min="774" max="774" width="15.6640625" style="5" customWidth="1"/>
    <col min="775" max="775" width="26.33203125" style="5" customWidth="1"/>
    <col min="776" max="777" width="25.6640625" style="5" customWidth="1"/>
    <col min="778" max="778" width="15.6640625" style="5" customWidth="1"/>
    <col min="779" max="779" width="15.44140625" style="5" customWidth="1"/>
    <col min="780" max="781" width="25.6640625" style="5" customWidth="1"/>
    <col min="782" max="782" width="8.5546875" style="5" customWidth="1"/>
    <col min="783" max="1027" width="10.44140625" style="5"/>
    <col min="1028" max="1028" width="8.6640625" style="5" customWidth="1"/>
    <col min="1029" max="1029" width="25.6640625" style="5" customWidth="1"/>
    <col min="1030" max="1030" width="15.6640625" style="5" customWidth="1"/>
    <col min="1031" max="1031" width="26.33203125" style="5" customWidth="1"/>
    <col min="1032" max="1033" width="25.6640625" style="5" customWidth="1"/>
    <col min="1034" max="1034" width="15.6640625" style="5" customWidth="1"/>
    <col min="1035" max="1035" width="15.44140625" style="5" customWidth="1"/>
    <col min="1036" max="1037" width="25.6640625" style="5" customWidth="1"/>
    <col min="1038" max="1038" width="8.5546875" style="5" customWidth="1"/>
    <col min="1039" max="1283" width="10.44140625" style="5"/>
    <col min="1284" max="1284" width="8.6640625" style="5" customWidth="1"/>
    <col min="1285" max="1285" width="25.6640625" style="5" customWidth="1"/>
    <col min="1286" max="1286" width="15.6640625" style="5" customWidth="1"/>
    <col min="1287" max="1287" width="26.33203125" style="5" customWidth="1"/>
    <col min="1288" max="1289" width="25.6640625" style="5" customWidth="1"/>
    <col min="1290" max="1290" width="15.6640625" style="5" customWidth="1"/>
    <col min="1291" max="1291" width="15.44140625" style="5" customWidth="1"/>
    <col min="1292" max="1293" width="25.6640625" style="5" customWidth="1"/>
    <col min="1294" max="1294" width="8.5546875" style="5" customWidth="1"/>
    <col min="1295" max="1539" width="10.44140625" style="5"/>
    <col min="1540" max="1540" width="8.6640625" style="5" customWidth="1"/>
    <col min="1541" max="1541" width="25.6640625" style="5" customWidth="1"/>
    <col min="1542" max="1542" width="15.6640625" style="5" customWidth="1"/>
    <col min="1543" max="1543" width="26.33203125" style="5" customWidth="1"/>
    <col min="1544" max="1545" width="25.6640625" style="5" customWidth="1"/>
    <col min="1546" max="1546" width="15.6640625" style="5" customWidth="1"/>
    <col min="1547" max="1547" width="15.44140625" style="5" customWidth="1"/>
    <col min="1548" max="1549" width="25.6640625" style="5" customWidth="1"/>
    <col min="1550" max="1550" width="8.5546875" style="5" customWidth="1"/>
    <col min="1551" max="1795" width="10.44140625" style="5"/>
    <col min="1796" max="1796" width="8.6640625" style="5" customWidth="1"/>
    <col min="1797" max="1797" width="25.6640625" style="5" customWidth="1"/>
    <col min="1798" max="1798" width="15.6640625" style="5" customWidth="1"/>
    <col min="1799" max="1799" width="26.33203125" style="5" customWidth="1"/>
    <col min="1800" max="1801" width="25.6640625" style="5" customWidth="1"/>
    <col min="1802" max="1802" width="15.6640625" style="5" customWidth="1"/>
    <col min="1803" max="1803" width="15.44140625" style="5" customWidth="1"/>
    <col min="1804" max="1805" width="25.6640625" style="5" customWidth="1"/>
    <col min="1806" max="1806" width="8.5546875" style="5" customWidth="1"/>
    <col min="1807" max="2051" width="10.44140625" style="5"/>
    <col min="2052" max="2052" width="8.6640625" style="5" customWidth="1"/>
    <col min="2053" max="2053" width="25.6640625" style="5" customWidth="1"/>
    <col min="2054" max="2054" width="15.6640625" style="5" customWidth="1"/>
    <col min="2055" max="2055" width="26.33203125" style="5" customWidth="1"/>
    <col min="2056" max="2057" width="25.6640625" style="5" customWidth="1"/>
    <col min="2058" max="2058" width="15.6640625" style="5" customWidth="1"/>
    <col min="2059" max="2059" width="15.44140625" style="5" customWidth="1"/>
    <col min="2060" max="2061" width="25.6640625" style="5" customWidth="1"/>
    <col min="2062" max="2062" width="8.5546875" style="5" customWidth="1"/>
    <col min="2063" max="2307" width="10.44140625" style="5"/>
    <col min="2308" max="2308" width="8.6640625" style="5" customWidth="1"/>
    <col min="2309" max="2309" width="25.6640625" style="5" customWidth="1"/>
    <col min="2310" max="2310" width="15.6640625" style="5" customWidth="1"/>
    <col min="2311" max="2311" width="26.33203125" style="5" customWidth="1"/>
    <col min="2312" max="2313" width="25.6640625" style="5" customWidth="1"/>
    <col min="2314" max="2314" width="15.6640625" style="5" customWidth="1"/>
    <col min="2315" max="2315" width="15.44140625" style="5" customWidth="1"/>
    <col min="2316" max="2317" width="25.6640625" style="5" customWidth="1"/>
    <col min="2318" max="2318" width="8.5546875" style="5" customWidth="1"/>
    <col min="2319" max="2563" width="10.44140625" style="5"/>
    <col min="2564" max="2564" width="8.6640625" style="5" customWidth="1"/>
    <col min="2565" max="2565" width="25.6640625" style="5" customWidth="1"/>
    <col min="2566" max="2566" width="15.6640625" style="5" customWidth="1"/>
    <col min="2567" max="2567" width="26.33203125" style="5" customWidth="1"/>
    <col min="2568" max="2569" width="25.6640625" style="5" customWidth="1"/>
    <col min="2570" max="2570" width="15.6640625" style="5" customWidth="1"/>
    <col min="2571" max="2571" width="15.44140625" style="5" customWidth="1"/>
    <col min="2572" max="2573" width="25.6640625" style="5" customWidth="1"/>
    <col min="2574" max="2574" width="8.5546875" style="5" customWidth="1"/>
    <col min="2575" max="2819" width="10.44140625" style="5"/>
    <col min="2820" max="2820" width="8.6640625" style="5" customWidth="1"/>
    <col min="2821" max="2821" width="25.6640625" style="5" customWidth="1"/>
    <col min="2822" max="2822" width="15.6640625" style="5" customWidth="1"/>
    <col min="2823" max="2823" width="26.33203125" style="5" customWidth="1"/>
    <col min="2824" max="2825" width="25.6640625" style="5" customWidth="1"/>
    <col min="2826" max="2826" width="15.6640625" style="5" customWidth="1"/>
    <col min="2827" max="2827" width="15.44140625" style="5" customWidth="1"/>
    <col min="2828" max="2829" width="25.6640625" style="5" customWidth="1"/>
    <col min="2830" max="2830" width="8.5546875" style="5" customWidth="1"/>
    <col min="2831" max="3075" width="10.44140625" style="5"/>
    <col min="3076" max="3076" width="8.6640625" style="5" customWidth="1"/>
    <col min="3077" max="3077" width="25.6640625" style="5" customWidth="1"/>
    <col min="3078" max="3078" width="15.6640625" style="5" customWidth="1"/>
    <col min="3079" max="3079" width="26.33203125" style="5" customWidth="1"/>
    <col min="3080" max="3081" width="25.6640625" style="5" customWidth="1"/>
    <col min="3082" max="3082" width="15.6640625" style="5" customWidth="1"/>
    <col min="3083" max="3083" width="15.44140625" style="5" customWidth="1"/>
    <col min="3084" max="3085" width="25.6640625" style="5" customWidth="1"/>
    <col min="3086" max="3086" width="8.5546875" style="5" customWidth="1"/>
    <col min="3087" max="3331" width="10.44140625" style="5"/>
    <col min="3332" max="3332" width="8.6640625" style="5" customWidth="1"/>
    <col min="3333" max="3333" width="25.6640625" style="5" customWidth="1"/>
    <col min="3334" max="3334" width="15.6640625" style="5" customWidth="1"/>
    <col min="3335" max="3335" width="26.33203125" style="5" customWidth="1"/>
    <col min="3336" max="3337" width="25.6640625" style="5" customWidth="1"/>
    <col min="3338" max="3338" width="15.6640625" style="5" customWidth="1"/>
    <col min="3339" max="3339" width="15.44140625" style="5" customWidth="1"/>
    <col min="3340" max="3341" width="25.6640625" style="5" customWidth="1"/>
    <col min="3342" max="3342" width="8.5546875" style="5" customWidth="1"/>
    <col min="3343" max="3587" width="10.44140625" style="5"/>
    <col min="3588" max="3588" width="8.6640625" style="5" customWidth="1"/>
    <col min="3589" max="3589" width="25.6640625" style="5" customWidth="1"/>
    <col min="3590" max="3590" width="15.6640625" style="5" customWidth="1"/>
    <col min="3591" max="3591" width="26.33203125" style="5" customWidth="1"/>
    <col min="3592" max="3593" width="25.6640625" style="5" customWidth="1"/>
    <col min="3594" max="3594" width="15.6640625" style="5" customWidth="1"/>
    <col min="3595" max="3595" width="15.44140625" style="5" customWidth="1"/>
    <col min="3596" max="3597" width="25.6640625" style="5" customWidth="1"/>
    <col min="3598" max="3598" width="8.5546875" style="5" customWidth="1"/>
    <col min="3599" max="3843" width="10.44140625" style="5"/>
    <col min="3844" max="3844" width="8.6640625" style="5" customWidth="1"/>
    <col min="3845" max="3845" width="25.6640625" style="5" customWidth="1"/>
    <col min="3846" max="3846" width="15.6640625" style="5" customWidth="1"/>
    <col min="3847" max="3847" width="26.33203125" style="5" customWidth="1"/>
    <col min="3848" max="3849" width="25.6640625" style="5" customWidth="1"/>
    <col min="3850" max="3850" width="15.6640625" style="5" customWidth="1"/>
    <col min="3851" max="3851" width="15.44140625" style="5" customWidth="1"/>
    <col min="3852" max="3853" width="25.6640625" style="5" customWidth="1"/>
    <col min="3854" max="3854" width="8.5546875" style="5" customWidth="1"/>
    <col min="3855" max="4099" width="10.44140625" style="5"/>
    <col min="4100" max="4100" width="8.6640625" style="5" customWidth="1"/>
    <col min="4101" max="4101" width="25.6640625" style="5" customWidth="1"/>
    <col min="4102" max="4102" width="15.6640625" style="5" customWidth="1"/>
    <col min="4103" max="4103" width="26.33203125" style="5" customWidth="1"/>
    <col min="4104" max="4105" width="25.6640625" style="5" customWidth="1"/>
    <col min="4106" max="4106" width="15.6640625" style="5" customWidth="1"/>
    <col min="4107" max="4107" width="15.44140625" style="5" customWidth="1"/>
    <col min="4108" max="4109" width="25.6640625" style="5" customWidth="1"/>
    <col min="4110" max="4110" width="8.5546875" style="5" customWidth="1"/>
    <col min="4111" max="4355" width="10.44140625" style="5"/>
    <col min="4356" max="4356" width="8.6640625" style="5" customWidth="1"/>
    <col min="4357" max="4357" width="25.6640625" style="5" customWidth="1"/>
    <col min="4358" max="4358" width="15.6640625" style="5" customWidth="1"/>
    <col min="4359" max="4359" width="26.33203125" style="5" customWidth="1"/>
    <col min="4360" max="4361" width="25.6640625" style="5" customWidth="1"/>
    <col min="4362" max="4362" width="15.6640625" style="5" customWidth="1"/>
    <col min="4363" max="4363" width="15.44140625" style="5" customWidth="1"/>
    <col min="4364" max="4365" width="25.6640625" style="5" customWidth="1"/>
    <col min="4366" max="4366" width="8.5546875" style="5" customWidth="1"/>
    <col min="4367" max="4611" width="10.44140625" style="5"/>
    <col min="4612" max="4612" width="8.6640625" style="5" customWidth="1"/>
    <col min="4613" max="4613" width="25.6640625" style="5" customWidth="1"/>
    <col min="4614" max="4614" width="15.6640625" style="5" customWidth="1"/>
    <col min="4615" max="4615" width="26.33203125" style="5" customWidth="1"/>
    <col min="4616" max="4617" width="25.6640625" style="5" customWidth="1"/>
    <col min="4618" max="4618" width="15.6640625" style="5" customWidth="1"/>
    <col min="4619" max="4619" width="15.44140625" style="5" customWidth="1"/>
    <col min="4620" max="4621" width="25.6640625" style="5" customWidth="1"/>
    <col min="4622" max="4622" width="8.5546875" style="5" customWidth="1"/>
    <col min="4623" max="4867" width="10.44140625" style="5"/>
    <col min="4868" max="4868" width="8.6640625" style="5" customWidth="1"/>
    <col min="4869" max="4869" width="25.6640625" style="5" customWidth="1"/>
    <col min="4870" max="4870" width="15.6640625" style="5" customWidth="1"/>
    <col min="4871" max="4871" width="26.33203125" style="5" customWidth="1"/>
    <col min="4872" max="4873" width="25.6640625" style="5" customWidth="1"/>
    <col min="4874" max="4874" width="15.6640625" style="5" customWidth="1"/>
    <col min="4875" max="4875" width="15.44140625" style="5" customWidth="1"/>
    <col min="4876" max="4877" width="25.6640625" style="5" customWidth="1"/>
    <col min="4878" max="4878" width="8.5546875" style="5" customWidth="1"/>
    <col min="4879" max="5123" width="10.44140625" style="5"/>
    <col min="5124" max="5124" width="8.6640625" style="5" customWidth="1"/>
    <col min="5125" max="5125" width="25.6640625" style="5" customWidth="1"/>
    <col min="5126" max="5126" width="15.6640625" style="5" customWidth="1"/>
    <col min="5127" max="5127" width="26.33203125" style="5" customWidth="1"/>
    <col min="5128" max="5129" width="25.6640625" style="5" customWidth="1"/>
    <col min="5130" max="5130" width="15.6640625" style="5" customWidth="1"/>
    <col min="5131" max="5131" width="15.44140625" style="5" customWidth="1"/>
    <col min="5132" max="5133" width="25.6640625" style="5" customWidth="1"/>
    <col min="5134" max="5134" width="8.5546875" style="5" customWidth="1"/>
    <col min="5135" max="5379" width="10.44140625" style="5"/>
    <col min="5380" max="5380" width="8.6640625" style="5" customWidth="1"/>
    <col min="5381" max="5381" width="25.6640625" style="5" customWidth="1"/>
    <col min="5382" max="5382" width="15.6640625" style="5" customWidth="1"/>
    <col min="5383" max="5383" width="26.33203125" style="5" customWidth="1"/>
    <col min="5384" max="5385" width="25.6640625" style="5" customWidth="1"/>
    <col min="5386" max="5386" width="15.6640625" style="5" customWidth="1"/>
    <col min="5387" max="5387" width="15.44140625" style="5" customWidth="1"/>
    <col min="5388" max="5389" width="25.6640625" style="5" customWidth="1"/>
    <col min="5390" max="5390" width="8.5546875" style="5" customWidth="1"/>
    <col min="5391" max="5635" width="10.44140625" style="5"/>
    <col min="5636" max="5636" width="8.6640625" style="5" customWidth="1"/>
    <col min="5637" max="5637" width="25.6640625" style="5" customWidth="1"/>
    <col min="5638" max="5638" width="15.6640625" style="5" customWidth="1"/>
    <col min="5639" max="5639" width="26.33203125" style="5" customWidth="1"/>
    <col min="5640" max="5641" width="25.6640625" style="5" customWidth="1"/>
    <col min="5642" max="5642" width="15.6640625" style="5" customWidth="1"/>
    <col min="5643" max="5643" width="15.44140625" style="5" customWidth="1"/>
    <col min="5644" max="5645" width="25.6640625" style="5" customWidth="1"/>
    <col min="5646" max="5646" width="8.5546875" style="5" customWidth="1"/>
    <col min="5647" max="5891" width="10.44140625" style="5"/>
    <col min="5892" max="5892" width="8.6640625" style="5" customWidth="1"/>
    <col min="5893" max="5893" width="25.6640625" style="5" customWidth="1"/>
    <col min="5894" max="5894" width="15.6640625" style="5" customWidth="1"/>
    <col min="5895" max="5895" width="26.33203125" style="5" customWidth="1"/>
    <col min="5896" max="5897" width="25.6640625" style="5" customWidth="1"/>
    <col min="5898" max="5898" width="15.6640625" style="5" customWidth="1"/>
    <col min="5899" max="5899" width="15.44140625" style="5" customWidth="1"/>
    <col min="5900" max="5901" width="25.6640625" style="5" customWidth="1"/>
    <col min="5902" max="5902" width="8.5546875" style="5" customWidth="1"/>
    <col min="5903" max="6147" width="10.44140625" style="5"/>
    <col min="6148" max="6148" width="8.6640625" style="5" customWidth="1"/>
    <col min="6149" max="6149" width="25.6640625" style="5" customWidth="1"/>
    <col min="6150" max="6150" width="15.6640625" style="5" customWidth="1"/>
    <col min="6151" max="6151" width="26.33203125" style="5" customWidth="1"/>
    <col min="6152" max="6153" width="25.6640625" style="5" customWidth="1"/>
    <col min="6154" max="6154" width="15.6640625" style="5" customWidth="1"/>
    <col min="6155" max="6155" width="15.44140625" style="5" customWidth="1"/>
    <col min="6156" max="6157" width="25.6640625" style="5" customWidth="1"/>
    <col min="6158" max="6158" width="8.5546875" style="5" customWidth="1"/>
    <col min="6159" max="6403" width="10.44140625" style="5"/>
    <col min="6404" max="6404" width="8.6640625" style="5" customWidth="1"/>
    <col min="6405" max="6405" width="25.6640625" style="5" customWidth="1"/>
    <col min="6406" max="6406" width="15.6640625" style="5" customWidth="1"/>
    <col min="6407" max="6407" width="26.33203125" style="5" customWidth="1"/>
    <col min="6408" max="6409" width="25.6640625" style="5" customWidth="1"/>
    <col min="6410" max="6410" width="15.6640625" style="5" customWidth="1"/>
    <col min="6411" max="6411" width="15.44140625" style="5" customWidth="1"/>
    <col min="6412" max="6413" width="25.6640625" style="5" customWidth="1"/>
    <col min="6414" max="6414" width="8.5546875" style="5" customWidth="1"/>
    <col min="6415" max="6659" width="10.44140625" style="5"/>
    <col min="6660" max="6660" width="8.6640625" style="5" customWidth="1"/>
    <col min="6661" max="6661" width="25.6640625" style="5" customWidth="1"/>
    <col min="6662" max="6662" width="15.6640625" style="5" customWidth="1"/>
    <col min="6663" max="6663" width="26.33203125" style="5" customWidth="1"/>
    <col min="6664" max="6665" width="25.6640625" style="5" customWidth="1"/>
    <col min="6666" max="6666" width="15.6640625" style="5" customWidth="1"/>
    <col min="6667" max="6667" width="15.44140625" style="5" customWidth="1"/>
    <col min="6668" max="6669" width="25.6640625" style="5" customWidth="1"/>
    <col min="6670" max="6670" width="8.5546875" style="5" customWidth="1"/>
    <col min="6671" max="6915" width="10.44140625" style="5"/>
    <col min="6916" max="6916" width="8.6640625" style="5" customWidth="1"/>
    <col min="6917" max="6917" width="25.6640625" style="5" customWidth="1"/>
    <col min="6918" max="6918" width="15.6640625" style="5" customWidth="1"/>
    <col min="6919" max="6919" width="26.33203125" style="5" customWidth="1"/>
    <col min="6920" max="6921" width="25.6640625" style="5" customWidth="1"/>
    <col min="6922" max="6922" width="15.6640625" style="5" customWidth="1"/>
    <col min="6923" max="6923" width="15.44140625" style="5" customWidth="1"/>
    <col min="6924" max="6925" width="25.6640625" style="5" customWidth="1"/>
    <col min="6926" max="6926" width="8.5546875" style="5" customWidth="1"/>
    <col min="6927" max="7171" width="10.44140625" style="5"/>
    <col min="7172" max="7172" width="8.6640625" style="5" customWidth="1"/>
    <col min="7173" max="7173" width="25.6640625" style="5" customWidth="1"/>
    <col min="7174" max="7174" width="15.6640625" style="5" customWidth="1"/>
    <col min="7175" max="7175" width="26.33203125" style="5" customWidth="1"/>
    <col min="7176" max="7177" width="25.6640625" style="5" customWidth="1"/>
    <col min="7178" max="7178" width="15.6640625" style="5" customWidth="1"/>
    <col min="7179" max="7179" width="15.44140625" style="5" customWidth="1"/>
    <col min="7180" max="7181" width="25.6640625" style="5" customWidth="1"/>
    <col min="7182" max="7182" width="8.5546875" style="5" customWidth="1"/>
    <col min="7183" max="7427" width="10.44140625" style="5"/>
    <col min="7428" max="7428" width="8.6640625" style="5" customWidth="1"/>
    <col min="7429" max="7429" width="25.6640625" style="5" customWidth="1"/>
    <col min="7430" max="7430" width="15.6640625" style="5" customWidth="1"/>
    <col min="7431" max="7431" width="26.33203125" style="5" customWidth="1"/>
    <col min="7432" max="7433" width="25.6640625" style="5" customWidth="1"/>
    <col min="7434" max="7434" width="15.6640625" style="5" customWidth="1"/>
    <col min="7435" max="7435" width="15.44140625" style="5" customWidth="1"/>
    <col min="7436" max="7437" width="25.6640625" style="5" customWidth="1"/>
    <col min="7438" max="7438" width="8.5546875" style="5" customWidth="1"/>
    <col min="7439" max="7683" width="10.44140625" style="5"/>
    <col min="7684" max="7684" width="8.6640625" style="5" customWidth="1"/>
    <col min="7685" max="7685" width="25.6640625" style="5" customWidth="1"/>
    <col min="7686" max="7686" width="15.6640625" style="5" customWidth="1"/>
    <col min="7687" max="7687" width="26.33203125" style="5" customWidth="1"/>
    <col min="7688" max="7689" width="25.6640625" style="5" customWidth="1"/>
    <col min="7690" max="7690" width="15.6640625" style="5" customWidth="1"/>
    <col min="7691" max="7691" width="15.44140625" style="5" customWidth="1"/>
    <col min="7692" max="7693" width="25.6640625" style="5" customWidth="1"/>
    <col min="7694" max="7694" width="8.5546875" style="5" customWidth="1"/>
    <col min="7695" max="7939" width="10.44140625" style="5"/>
    <col min="7940" max="7940" width="8.6640625" style="5" customWidth="1"/>
    <col min="7941" max="7941" width="25.6640625" style="5" customWidth="1"/>
    <col min="7942" max="7942" width="15.6640625" style="5" customWidth="1"/>
    <col min="7943" max="7943" width="26.33203125" style="5" customWidth="1"/>
    <col min="7944" max="7945" width="25.6640625" style="5" customWidth="1"/>
    <col min="7946" max="7946" width="15.6640625" style="5" customWidth="1"/>
    <col min="7947" max="7947" width="15.44140625" style="5" customWidth="1"/>
    <col min="7948" max="7949" width="25.6640625" style="5" customWidth="1"/>
    <col min="7950" max="7950" width="8.5546875" style="5" customWidth="1"/>
    <col min="7951" max="8195" width="10.44140625" style="5"/>
    <col min="8196" max="8196" width="8.6640625" style="5" customWidth="1"/>
    <col min="8197" max="8197" width="25.6640625" style="5" customWidth="1"/>
    <col min="8198" max="8198" width="15.6640625" style="5" customWidth="1"/>
    <col min="8199" max="8199" width="26.33203125" style="5" customWidth="1"/>
    <col min="8200" max="8201" width="25.6640625" style="5" customWidth="1"/>
    <col min="8202" max="8202" width="15.6640625" style="5" customWidth="1"/>
    <col min="8203" max="8203" width="15.44140625" style="5" customWidth="1"/>
    <col min="8204" max="8205" width="25.6640625" style="5" customWidth="1"/>
    <col min="8206" max="8206" width="8.5546875" style="5" customWidth="1"/>
    <col min="8207" max="8451" width="10.44140625" style="5"/>
    <col min="8452" max="8452" width="8.6640625" style="5" customWidth="1"/>
    <col min="8453" max="8453" width="25.6640625" style="5" customWidth="1"/>
    <col min="8454" max="8454" width="15.6640625" style="5" customWidth="1"/>
    <col min="8455" max="8455" width="26.33203125" style="5" customWidth="1"/>
    <col min="8456" max="8457" width="25.6640625" style="5" customWidth="1"/>
    <col min="8458" max="8458" width="15.6640625" style="5" customWidth="1"/>
    <col min="8459" max="8459" width="15.44140625" style="5" customWidth="1"/>
    <col min="8460" max="8461" width="25.6640625" style="5" customWidth="1"/>
    <col min="8462" max="8462" width="8.5546875" style="5" customWidth="1"/>
    <col min="8463" max="8707" width="10.44140625" style="5"/>
    <col min="8708" max="8708" width="8.6640625" style="5" customWidth="1"/>
    <col min="8709" max="8709" width="25.6640625" style="5" customWidth="1"/>
    <col min="8710" max="8710" width="15.6640625" style="5" customWidth="1"/>
    <col min="8711" max="8711" width="26.33203125" style="5" customWidth="1"/>
    <col min="8712" max="8713" width="25.6640625" style="5" customWidth="1"/>
    <col min="8714" max="8714" width="15.6640625" style="5" customWidth="1"/>
    <col min="8715" max="8715" width="15.44140625" style="5" customWidth="1"/>
    <col min="8716" max="8717" width="25.6640625" style="5" customWidth="1"/>
    <col min="8718" max="8718" width="8.5546875" style="5" customWidth="1"/>
    <col min="8719" max="8963" width="10.44140625" style="5"/>
    <col min="8964" max="8964" width="8.6640625" style="5" customWidth="1"/>
    <col min="8965" max="8965" width="25.6640625" style="5" customWidth="1"/>
    <col min="8966" max="8966" width="15.6640625" style="5" customWidth="1"/>
    <col min="8967" max="8967" width="26.33203125" style="5" customWidth="1"/>
    <col min="8968" max="8969" width="25.6640625" style="5" customWidth="1"/>
    <col min="8970" max="8970" width="15.6640625" style="5" customWidth="1"/>
    <col min="8971" max="8971" width="15.44140625" style="5" customWidth="1"/>
    <col min="8972" max="8973" width="25.6640625" style="5" customWidth="1"/>
    <col min="8974" max="8974" width="8.5546875" style="5" customWidth="1"/>
    <col min="8975" max="9219" width="10.44140625" style="5"/>
    <col min="9220" max="9220" width="8.6640625" style="5" customWidth="1"/>
    <col min="9221" max="9221" width="25.6640625" style="5" customWidth="1"/>
    <col min="9222" max="9222" width="15.6640625" style="5" customWidth="1"/>
    <col min="9223" max="9223" width="26.33203125" style="5" customWidth="1"/>
    <col min="9224" max="9225" width="25.6640625" style="5" customWidth="1"/>
    <col min="9226" max="9226" width="15.6640625" style="5" customWidth="1"/>
    <col min="9227" max="9227" width="15.44140625" style="5" customWidth="1"/>
    <col min="9228" max="9229" width="25.6640625" style="5" customWidth="1"/>
    <col min="9230" max="9230" width="8.5546875" style="5" customWidth="1"/>
    <col min="9231" max="9475" width="10.44140625" style="5"/>
    <col min="9476" max="9476" width="8.6640625" style="5" customWidth="1"/>
    <col min="9477" max="9477" width="25.6640625" style="5" customWidth="1"/>
    <col min="9478" max="9478" width="15.6640625" style="5" customWidth="1"/>
    <col min="9479" max="9479" width="26.33203125" style="5" customWidth="1"/>
    <col min="9480" max="9481" width="25.6640625" style="5" customWidth="1"/>
    <col min="9482" max="9482" width="15.6640625" style="5" customWidth="1"/>
    <col min="9483" max="9483" width="15.44140625" style="5" customWidth="1"/>
    <col min="9484" max="9485" width="25.6640625" style="5" customWidth="1"/>
    <col min="9486" max="9486" width="8.5546875" style="5" customWidth="1"/>
    <col min="9487" max="9731" width="10.44140625" style="5"/>
    <col min="9732" max="9732" width="8.6640625" style="5" customWidth="1"/>
    <col min="9733" max="9733" width="25.6640625" style="5" customWidth="1"/>
    <col min="9734" max="9734" width="15.6640625" style="5" customWidth="1"/>
    <col min="9735" max="9735" width="26.33203125" style="5" customWidth="1"/>
    <col min="9736" max="9737" width="25.6640625" style="5" customWidth="1"/>
    <col min="9738" max="9738" width="15.6640625" style="5" customWidth="1"/>
    <col min="9739" max="9739" width="15.44140625" style="5" customWidth="1"/>
    <col min="9740" max="9741" width="25.6640625" style="5" customWidth="1"/>
    <col min="9742" max="9742" width="8.5546875" style="5" customWidth="1"/>
    <col min="9743" max="9987" width="10.44140625" style="5"/>
    <col min="9988" max="9988" width="8.6640625" style="5" customWidth="1"/>
    <col min="9989" max="9989" width="25.6640625" style="5" customWidth="1"/>
    <col min="9990" max="9990" width="15.6640625" style="5" customWidth="1"/>
    <col min="9991" max="9991" width="26.33203125" style="5" customWidth="1"/>
    <col min="9992" max="9993" width="25.6640625" style="5" customWidth="1"/>
    <col min="9994" max="9994" width="15.6640625" style="5" customWidth="1"/>
    <col min="9995" max="9995" width="15.44140625" style="5" customWidth="1"/>
    <col min="9996" max="9997" width="25.6640625" style="5" customWidth="1"/>
    <col min="9998" max="9998" width="8.5546875" style="5" customWidth="1"/>
    <col min="9999" max="10243" width="10.44140625" style="5"/>
    <col min="10244" max="10244" width="8.6640625" style="5" customWidth="1"/>
    <col min="10245" max="10245" width="25.6640625" style="5" customWidth="1"/>
    <col min="10246" max="10246" width="15.6640625" style="5" customWidth="1"/>
    <col min="10247" max="10247" width="26.33203125" style="5" customWidth="1"/>
    <col min="10248" max="10249" width="25.6640625" style="5" customWidth="1"/>
    <col min="10250" max="10250" width="15.6640625" style="5" customWidth="1"/>
    <col min="10251" max="10251" width="15.44140625" style="5" customWidth="1"/>
    <col min="10252" max="10253" width="25.6640625" style="5" customWidth="1"/>
    <col min="10254" max="10254" width="8.5546875" style="5" customWidth="1"/>
    <col min="10255" max="10499" width="10.44140625" style="5"/>
    <col min="10500" max="10500" width="8.6640625" style="5" customWidth="1"/>
    <col min="10501" max="10501" width="25.6640625" style="5" customWidth="1"/>
    <col min="10502" max="10502" width="15.6640625" style="5" customWidth="1"/>
    <col min="10503" max="10503" width="26.33203125" style="5" customWidth="1"/>
    <col min="10504" max="10505" width="25.6640625" style="5" customWidth="1"/>
    <col min="10506" max="10506" width="15.6640625" style="5" customWidth="1"/>
    <col min="10507" max="10507" width="15.44140625" style="5" customWidth="1"/>
    <col min="10508" max="10509" width="25.6640625" style="5" customWidth="1"/>
    <col min="10510" max="10510" width="8.5546875" style="5" customWidth="1"/>
    <col min="10511" max="10755" width="10.44140625" style="5"/>
    <col min="10756" max="10756" width="8.6640625" style="5" customWidth="1"/>
    <col min="10757" max="10757" width="25.6640625" style="5" customWidth="1"/>
    <col min="10758" max="10758" width="15.6640625" style="5" customWidth="1"/>
    <col min="10759" max="10759" width="26.33203125" style="5" customWidth="1"/>
    <col min="10760" max="10761" width="25.6640625" style="5" customWidth="1"/>
    <col min="10762" max="10762" width="15.6640625" style="5" customWidth="1"/>
    <col min="10763" max="10763" width="15.44140625" style="5" customWidth="1"/>
    <col min="10764" max="10765" width="25.6640625" style="5" customWidth="1"/>
    <col min="10766" max="10766" width="8.5546875" style="5" customWidth="1"/>
    <col min="10767" max="11011" width="10.44140625" style="5"/>
    <col min="11012" max="11012" width="8.6640625" style="5" customWidth="1"/>
    <col min="11013" max="11013" width="25.6640625" style="5" customWidth="1"/>
    <col min="11014" max="11014" width="15.6640625" style="5" customWidth="1"/>
    <col min="11015" max="11015" width="26.33203125" style="5" customWidth="1"/>
    <col min="11016" max="11017" width="25.6640625" style="5" customWidth="1"/>
    <col min="11018" max="11018" width="15.6640625" style="5" customWidth="1"/>
    <col min="11019" max="11019" width="15.44140625" style="5" customWidth="1"/>
    <col min="11020" max="11021" width="25.6640625" style="5" customWidth="1"/>
    <col min="11022" max="11022" width="8.5546875" style="5" customWidth="1"/>
    <col min="11023" max="11267" width="10.44140625" style="5"/>
    <col min="11268" max="11268" width="8.6640625" style="5" customWidth="1"/>
    <col min="11269" max="11269" width="25.6640625" style="5" customWidth="1"/>
    <col min="11270" max="11270" width="15.6640625" style="5" customWidth="1"/>
    <col min="11271" max="11271" width="26.33203125" style="5" customWidth="1"/>
    <col min="11272" max="11273" width="25.6640625" style="5" customWidth="1"/>
    <col min="11274" max="11274" width="15.6640625" style="5" customWidth="1"/>
    <col min="11275" max="11275" width="15.44140625" style="5" customWidth="1"/>
    <col min="11276" max="11277" width="25.6640625" style="5" customWidth="1"/>
    <col min="11278" max="11278" width="8.5546875" style="5" customWidth="1"/>
    <col min="11279" max="11523" width="10.44140625" style="5"/>
    <col min="11524" max="11524" width="8.6640625" style="5" customWidth="1"/>
    <col min="11525" max="11525" width="25.6640625" style="5" customWidth="1"/>
    <col min="11526" max="11526" width="15.6640625" style="5" customWidth="1"/>
    <col min="11527" max="11527" width="26.33203125" style="5" customWidth="1"/>
    <col min="11528" max="11529" width="25.6640625" style="5" customWidth="1"/>
    <col min="11530" max="11530" width="15.6640625" style="5" customWidth="1"/>
    <col min="11531" max="11531" width="15.44140625" style="5" customWidth="1"/>
    <col min="11532" max="11533" width="25.6640625" style="5" customWidth="1"/>
    <col min="11534" max="11534" width="8.5546875" style="5" customWidth="1"/>
    <col min="11535" max="11779" width="10.44140625" style="5"/>
    <col min="11780" max="11780" width="8.6640625" style="5" customWidth="1"/>
    <col min="11781" max="11781" width="25.6640625" style="5" customWidth="1"/>
    <col min="11782" max="11782" width="15.6640625" style="5" customWidth="1"/>
    <col min="11783" max="11783" width="26.33203125" style="5" customWidth="1"/>
    <col min="11784" max="11785" width="25.6640625" style="5" customWidth="1"/>
    <col min="11786" max="11786" width="15.6640625" style="5" customWidth="1"/>
    <col min="11787" max="11787" width="15.44140625" style="5" customWidth="1"/>
    <col min="11788" max="11789" width="25.6640625" style="5" customWidth="1"/>
    <col min="11790" max="11790" width="8.5546875" style="5" customWidth="1"/>
    <col min="11791" max="12035" width="10.44140625" style="5"/>
    <col min="12036" max="12036" width="8.6640625" style="5" customWidth="1"/>
    <col min="12037" max="12037" width="25.6640625" style="5" customWidth="1"/>
    <col min="12038" max="12038" width="15.6640625" style="5" customWidth="1"/>
    <col min="12039" max="12039" width="26.33203125" style="5" customWidth="1"/>
    <col min="12040" max="12041" width="25.6640625" style="5" customWidth="1"/>
    <col min="12042" max="12042" width="15.6640625" style="5" customWidth="1"/>
    <col min="12043" max="12043" width="15.44140625" style="5" customWidth="1"/>
    <col min="12044" max="12045" width="25.6640625" style="5" customWidth="1"/>
    <col min="12046" max="12046" width="8.5546875" style="5" customWidth="1"/>
    <col min="12047" max="12291" width="10.44140625" style="5"/>
    <col min="12292" max="12292" width="8.6640625" style="5" customWidth="1"/>
    <col min="12293" max="12293" width="25.6640625" style="5" customWidth="1"/>
    <col min="12294" max="12294" width="15.6640625" style="5" customWidth="1"/>
    <col min="12295" max="12295" width="26.33203125" style="5" customWidth="1"/>
    <col min="12296" max="12297" width="25.6640625" style="5" customWidth="1"/>
    <col min="12298" max="12298" width="15.6640625" style="5" customWidth="1"/>
    <col min="12299" max="12299" width="15.44140625" style="5" customWidth="1"/>
    <col min="12300" max="12301" width="25.6640625" style="5" customWidth="1"/>
    <col min="12302" max="12302" width="8.5546875" style="5" customWidth="1"/>
    <col min="12303" max="12547" width="10.44140625" style="5"/>
    <col min="12548" max="12548" width="8.6640625" style="5" customWidth="1"/>
    <col min="12549" max="12549" width="25.6640625" style="5" customWidth="1"/>
    <col min="12550" max="12550" width="15.6640625" style="5" customWidth="1"/>
    <col min="12551" max="12551" width="26.33203125" style="5" customWidth="1"/>
    <col min="12552" max="12553" width="25.6640625" style="5" customWidth="1"/>
    <col min="12554" max="12554" width="15.6640625" style="5" customWidth="1"/>
    <col min="12555" max="12555" width="15.44140625" style="5" customWidth="1"/>
    <col min="12556" max="12557" width="25.6640625" style="5" customWidth="1"/>
    <col min="12558" max="12558" width="8.5546875" style="5" customWidth="1"/>
    <col min="12559" max="12803" width="10.44140625" style="5"/>
    <col min="12804" max="12804" width="8.6640625" style="5" customWidth="1"/>
    <col min="12805" max="12805" width="25.6640625" style="5" customWidth="1"/>
    <col min="12806" max="12806" width="15.6640625" style="5" customWidth="1"/>
    <col min="12807" max="12807" width="26.33203125" style="5" customWidth="1"/>
    <col min="12808" max="12809" width="25.6640625" style="5" customWidth="1"/>
    <col min="12810" max="12810" width="15.6640625" style="5" customWidth="1"/>
    <col min="12811" max="12811" width="15.44140625" style="5" customWidth="1"/>
    <col min="12812" max="12813" width="25.6640625" style="5" customWidth="1"/>
    <col min="12814" max="12814" width="8.5546875" style="5" customWidth="1"/>
    <col min="12815" max="13059" width="10.44140625" style="5"/>
    <col min="13060" max="13060" width="8.6640625" style="5" customWidth="1"/>
    <col min="13061" max="13061" width="25.6640625" style="5" customWidth="1"/>
    <col min="13062" max="13062" width="15.6640625" style="5" customWidth="1"/>
    <col min="13063" max="13063" width="26.33203125" style="5" customWidth="1"/>
    <col min="13064" max="13065" width="25.6640625" style="5" customWidth="1"/>
    <col min="13066" max="13066" width="15.6640625" style="5" customWidth="1"/>
    <col min="13067" max="13067" width="15.44140625" style="5" customWidth="1"/>
    <col min="13068" max="13069" width="25.6640625" style="5" customWidth="1"/>
    <col min="13070" max="13070" width="8.5546875" style="5" customWidth="1"/>
    <col min="13071" max="13315" width="10.44140625" style="5"/>
    <col min="13316" max="13316" width="8.6640625" style="5" customWidth="1"/>
    <col min="13317" max="13317" width="25.6640625" style="5" customWidth="1"/>
    <col min="13318" max="13318" width="15.6640625" style="5" customWidth="1"/>
    <col min="13319" max="13319" width="26.33203125" style="5" customWidth="1"/>
    <col min="13320" max="13321" width="25.6640625" style="5" customWidth="1"/>
    <col min="13322" max="13322" width="15.6640625" style="5" customWidth="1"/>
    <col min="13323" max="13323" width="15.44140625" style="5" customWidth="1"/>
    <col min="13324" max="13325" width="25.6640625" style="5" customWidth="1"/>
    <col min="13326" max="13326" width="8.5546875" style="5" customWidth="1"/>
    <col min="13327" max="13571" width="10.44140625" style="5"/>
    <col min="13572" max="13572" width="8.6640625" style="5" customWidth="1"/>
    <col min="13573" max="13573" width="25.6640625" style="5" customWidth="1"/>
    <col min="13574" max="13574" width="15.6640625" style="5" customWidth="1"/>
    <col min="13575" max="13575" width="26.33203125" style="5" customWidth="1"/>
    <col min="13576" max="13577" width="25.6640625" style="5" customWidth="1"/>
    <col min="13578" max="13578" width="15.6640625" style="5" customWidth="1"/>
    <col min="13579" max="13579" width="15.44140625" style="5" customWidth="1"/>
    <col min="13580" max="13581" width="25.6640625" style="5" customWidth="1"/>
    <col min="13582" max="13582" width="8.5546875" style="5" customWidth="1"/>
    <col min="13583" max="13827" width="10.44140625" style="5"/>
    <col min="13828" max="13828" width="8.6640625" style="5" customWidth="1"/>
    <col min="13829" max="13829" width="25.6640625" style="5" customWidth="1"/>
    <col min="13830" max="13830" width="15.6640625" style="5" customWidth="1"/>
    <col min="13831" max="13831" width="26.33203125" style="5" customWidth="1"/>
    <col min="13832" max="13833" width="25.6640625" style="5" customWidth="1"/>
    <col min="13834" max="13834" width="15.6640625" style="5" customWidth="1"/>
    <col min="13835" max="13835" width="15.44140625" style="5" customWidth="1"/>
    <col min="13836" max="13837" width="25.6640625" style="5" customWidth="1"/>
    <col min="13838" max="13838" width="8.5546875" style="5" customWidth="1"/>
    <col min="13839" max="14083" width="10.44140625" style="5"/>
    <col min="14084" max="14084" width="8.6640625" style="5" customWidth="1"/>
    <col min="14085" max="14085" width="25.6640625" style="5" customWidth="1"/>
    <col min="14086" max="14086" width="15.6640625" style="5" customWidth="1"/>
    <col min="14087" max="14087" width="26.33203125" style="5" customWidth="1"/>
    <col min="14088" max="14089" width="25.6640625" style="5" customWidth="1"/>
    <col min="14090" max="14090" width="15.6640625" style="5" customWidth="1"/>
    <col min="14091" max="14091" width="15.44140625" style="5" customWidth="1"/>
    <col min="14092" max="14093" width="25.6640625" style="5" customWidth="1"/>
    <col min="14094" max="14094" width="8.5546875" style="5" customWidth="1"/>
    <col min="14095" max="14339" width="10.44140625" style="5"/>
    <col min="14340" max="14340" width="8.6640625" style="5" customWidth="1"/>
    <col min="14341" max="14341" width="25.6640625" style="5" customWidth="1"/>
    <col min="14342" max="14342" width="15.6640625" style="5" customWidth="1"/>
    <col min="14343" max="14343" width="26.33203125" style="5" customWidth="1"/>
    <col min="14344" max="14345" width="25.6640625" style="5" customWidth="1"/>
    <col min="14346" max="14346" width="15.6640625" style="5" customWidth="1"/>
    <col min="14347" max="14347" width="15.44140625" style="5" customWidth="1"/>
    <col min="14348" max="14349" width="25.6640625" style="5" customWidth="1"/>
    <col min="14350" max="14350" width="8.5546875" style="5" customWidth="1"/>
    <col min="14351" max="14595" width="10.44140625" style="5"/>
    <col min="14596" max="14596" width="8.6640625" style="5" customWidth="1"/>
    <col min="14597" max="14597" width="25.6640625" style="5" customWidth="1"/>
    <col min="14598" max="14598" width="15.6640625" style="5" customWidth="1"/>
    <col min="14599" max="14599" width="26.33203125" style="5" customWidth="1"/>
    <col min="14600" max="14601" width="25.6640625" style="5" customWidth="1"/>
    <col min="14602" max="14602" width="15.6640625" style="5" customWidth="1"/>
    <col min="14603" max="14603" width="15.44140625" style="5" customWidth="1"/>
    <col min="14604" max="14605" width="25.6640625" style="5" customWidth="1"/>
    <col min="14606" max="14606" width="8.5546875" style="5" customWidth="1"/>
    <col min="14607" max="14851" width="10.44140625" style="5"/>
    <col min="14852" max="14852" width="8.6640625" style="5" customWidth="1"/>
    <col min="14853" max="14853" width="25.6640625" style="5" customWidth="1"/>
    <col min="14854" max="14854" width="15.6640625" style="5" customWidth="1"/>
    <col min="14855" max="14855" width="26.33203125" style="5" customWidth="1"/>
    <col min="14856" max="14857" width="25.6640625" style="5" customWidth="1"/>
    <col min="14858" max="14858" width="15.6640625" style="5" customWidth="1"/>
    <col min="14859" max="14859" width="15.44140625" style="5" customWidth="1"/>
    <col min="14860" max="14861" width="25.6640625" style="5" customWidth="1"/>
    <col min="14862" max="14862" width="8.5546875" style="5" customWidth="1"/>
    <col min="14863" max="15107" width="10.44140625" style="5"/>
    <col min="15108" max="15108" width="8.6640625" style="5" customWidth="1"/>
    <col min="15109" max="15109" width="25.6640625" style="5" customWidth="1"/>
    <col min="15110" max="15110" width="15.6640625" style="5" customWidth="1"/>
    <col min="15111" max="15111" width="26.33203125" style="5" customWidth="1"/>
    <col min="15112" max="15113" width="25.6640625" style="5" customWidth="1"/>
    <col min="15114" max="15114" width="15.6640625" style="5" customWidth="1"/>
    <col min="15115" max="15115" width="15.44140625" style="5" customWidth="1"/>
    <col min="15116" max="15117" width="25.6640625" style="5" customWidth="1"/>
    <col min="15118" max="15118" width="8.5546875" style="5" customWidth="1"/>
    <col min="15119" max="15363" width="10.44140625" style="5"/>
    <col min="15364" max="15364" width="8.6640625" style="5" customWidth="1"/>
    <col min="15365" max="15365" width="25.6640625" style="5" customWidth="1"/>
    <col min="15366" max="15366" width="15.6640625" style="5" customWidth="1"/>
    <col min="15367" max="15367" width="26.33203125" style="5" customWidth="1"/>
    <col min="15368" max="15369" width="25.6640625" style="5" customWidth="1"/>
    <col min="15370" max="15370" width="15.6640625" style="5" customWidth="1"/>
    <col min="15371" max="15371" width="15.44140625" style="5" customWidth="1"/>
    <col min="15372" max="15373" width="25.6640625" style="5" customWidth="1"/>
    <col min="15374" max="15374" width="8.5546875" style="5" customWidth="1"/>
    <col min="15375" max="15619" width="10.44140625" style="5"/>
    <col min="15620" max="15620" width="8.6640625" style="5" customWidth="1"/>
    <col min="15621" max="15621" width="25.6640625" style="5" customWidth="1"/>
    <col min="15622" max="15622" width="15.6640625" style="5" customWidth="1"/>
    <col min="15623" max="15623" width="26.33203125" style="5" customWidth="1"/>
    <col min="15624" max="15625" width="25.6640625" style="5" customWidth="1"/>
    <col min="15626" max="15626" width="15.6640625" style="5" customWidth="1"/>
    <col min="15627" max="15627" width="15.44140625" style="5" customWidth="1"/>
    <col min="15628" max="15629" width="25.6640625" style="5" customWidth="1"/>
    <col min="15630" max="15630" width="8.5546875" style="5" customWidth="1"/>
    <col min="15631" max="15875" width="10.44140625" style="5"/>
    <col min="15876" max="15876" width="8.6640625" style="5" customWidth="1"/>
    <col min="15877" max="15877" width="25.6640625" style="5" customWidth="1"/>
    <col min="15878" max="15878" width="15.6640625" style="5" customWidth="1"/>
    <col min="15879" max="15879" width="26.33203125" style="5" customWidth="1"/>
    <col min="15880" max="15881" width="25.6640625" style="5" customWidth="1"/>
    <col min="15882" max="15882" width="15.6640625" style="5" customWidth="1"/>
    <col min="15883" max="15883" width="15.44140625" style="5" customWidth="1"/>
    <col min="15884" max="15885" width="25.6640625" style="5" customWidth="1"/>
    <col min="15886" max="15886" width="8.5546875" style="5" customWidth="1"/>
    <col min="15887" max="16131" width="10.44140625" style="5"/>
    <col min="16132" max="16132" width="8.6640625" style="5" customWidth="1"/>
    <col min="16133" max="16133" width="25.6640625" style="5" customWidth="1"/>
    <col min="16134" max="16134" width="15.6640625" style="5" customWidth="1"/>
    <col min="16135" max="16135" width="26.33203125" style="5" customWidth="1"/>
    <col min="16136" max="16137" width="25.6640625" style="5" customWidth="1"/>
    <col min="16138" max="16138" width="15.6640625" style="5" customWidth="1"/>
    <col min="16139" max="16139" width="15.44140625" style="5" customWidth="1"/>
    <col min="16140" max="16141" width="25.6640625" style="5" customWidth="1"/>
    <col min="16142" max="16142" width="8.5546875" style="5" customWidth="1"/>
    <col min="16143" max="16384" width="10.44140625" style="5"/>
  </cols>
  <sheetData>
    <row r="1" spans="1:36" ht="14.4" x14ac:dyDescent="0.3">
      <c r="B1" s="87" t="s">
        <v>467</v>
      </c>
      <c r="C1" s="87"/>
      <c r="D1" s="87"/>
      <c r="E1" s="43"/>
      <c r="F1" s="43"/>
      <c r="G1" s="43"/>
      <c r="H1" s="43"/>
      <c r="I1" s="43"/>
      <c r="J1" s="43"/>
      <c r="K1" s="43"/>
      <c r="L1" s="43"/>
      <c r="N1" s="44" t="s">
        <v>2</v>
      </c>
      <c r="S1" s="44"/>
      <c r="T1" s="5" t="s">
        <v>96</v>
      </c>
      <c r="V1" s="44"/>
      <c r="AI1" s="5" t="s">
        <v>96</v>
      </c>
      <c r="AJ1" s="5">
        <v>2</v>
      </c>
    </row>
    <row r="2" spans="1:36" ht="15.6" x14ac:dyDescent="0.3">
      <c r="B2" s="42"/>
      <c r="C2" s="42"/>
      <c r="D2" s="42"/>
      <c r="E2" s="43"/>
      <c r="F2" s="43"/>
      <c r="G2" s="43"/>
      <c r="H2" s="43"/>
      <c r="I2" s="43"/>
      <c r="J2" s="43"/>
      <c r="K2" s="43"/>
      <c r="L2" s="43"/>
      <c r="M2" s="43"/>
      <c r="N2" s="45" t="s">
        <v>3</v>
      </c>
      <c r="S2" s="44"/>
      <c r="V2" s="44"/>
      <c r="AI2" s="5" t="s">
        <v>97</v>
      </c>
    </row>
    <row r="3" spans="1:36" ht="20.25" customHeight="1" x14ac:dyDescent="0.35">
      <c r="B3" s="323" t="s">
        <v>588</v>
      </c>
      <c r="C3" s="233"/>
      <c r="D3" s="233"/>
      <c r="E3" s="233"/>
      <c r="F3" s="233"/>
      <c r="G3" s="233"/>
      <c r="H3" s="233"/>
      <c r="I3" s="233"/>
      <c r="J3" s="233"/>
      <c r="K3" s="233"/>
      <c r="L3" s="233"/>
      <c r="M3" s="233"/>
      <c r="N3" s="44" t="s">
        <v>75</v>
      </c>
      <c r="V3" s="44"/>
      <c r="AI3" s="5" t="s">
        <v>96</v>
      </c>
      <c r="AJ3" s="5">
        <v>2</v>
      </c>
    </row>
    <row r="4" spans="1:36" ht="15.6" x14ac:dyDescent="0.3">
      <c r="B4" s="82" t="s">
        <v>152</v>
      </c>
      <c r="C4" s="82"/>
      <c r="D4" s="325"/>
      <c r="E4" s="82"/>
      <c r="F4" s="82"/>
      <c r="G4" s="82"/>
      <c r="H4" s="82"/>
      <c r="I4" s="82"/>
      <c r="J4" s="82"/>
      <c r="K4" s="82"/>
      <c r="L4" s="82"/>
      <c r="M4" s="82"/>
      <c r="T4" s="134" t="s">
        <v>596</v>
      </c>
      <c r="AI4" s="5" t="s">
        <v>97</v>
      </c>
    </row>
    <row r="5" spans="1:36" ht="15.6" x14ac:dyDescent="0.3">
      <c r="B5" s="86" t="s">
        <v>79</v>
      </c>
      <c r="C5" s="366">
        <f>Alapa!C17</f>
        <v>0</v>
      </c>
      <c r="D5" s="86"/>
      <c r="E5" s="90"/>
      <c r="F5" s="90"/>
      <c r="G5" s="90"/>
      <c r="H5" s="90"/>
      <c r="I5" s="90"/>
      <c r="J5" s="90"/>
      <c r="K5" s="90"/>
      <c r="L5" s="90"/>
      <c r="M5" s="90"/>
      <c r="T5" s="134" t="s">
        <v>597</v>
      </c>
    </row>
    <row r="6" spans="1:36" ht="15.6" x14ac:dyDescent="0.3">
      <c r="B6" s="86" t="s">
        <v>80</v>
      </c>
      <c r="C6" s="366">
        <f>Alapa!C18</f>
        <v>0</v>
      </c>
      <c r="D6" s="86"/>
      <c r="E6" s="90"/>
      <c r="F6" s="90"/>
      <c r="G6" s="90"/>
      <c r="H6" s="90"/>
      <c r="I6" s="90"/>
      <c r="J6" s="90"/>
      <c r="K6" s="90"/>
      <c r="L6" s="90"/>
      <c r="M6" s="90"/>
      <c r="T6" s="134" t="s">
        <v>598</v>
      </c>
    </row>
    <row r="7" spans="1:36" ht="15.75" customHeight="1" x14ac:dyDescent="0.3">
      <c r="B7" s="587" t="s">
        <v>592</v>
      </c>
      <c r="C7" s="587"/>
      <c r="D7" s="587"/>
      <c r="E7" s="587"/>
      <c r="F7" s="587"/>
      <c r="G7" s="587"/>
      <c r="H7" s="587"/>
      <c r="I7" s="587"/>
      <c r="J7" s="587"/>
      <c r="K7" s="587"/>
      <c r="L7" s="587"/>
      <c r="M7" s="587"/>
      <c r="T7" s="134" t="s">
        <v>599</v>
      </c>
    </row>
    <row r="8" spans="1:36" ht="15.75" customHeight="1" x14ac:dyDescent="0.3">
      <c r="B8" s="587" t="s">
        <v>601</v>
      </c>
      <c r="C8" s="587"/>
      <c r="D8" s="587"/>
      <c r="E8" s="587"/>
      <c r="F8" s="587"/>
      <c r="G8" s="587"/>
      <c r="H8" s="587"/>
      <c r="I8" s="587"/>
      <c r="J8" s="587"/>
      <c r="K8" s="587"/>
      <c r="L8" s="587"/>
      <c r="M8" s="587"/>
      <c r="T8" s="134"/>
    </row>
    <row r="9" spans="1:36" ht="18" customHeight="1" x14ac:dyDescent="0.3">
      <c r="B9" s="587" t="s">
        <v>726</v>
      </c>
      <c r="C9" s="587"/>
      <c r="D9" s="587"/>
      <c r="E9" s="587"/>
      <c r="F9" s="587"/>
      <c r="G9" s="587"/>
      <c r="H9" s="587"/>
      <c r="I9" s="587"/>
      <c r="J9" s="587"/>
      <c r="K9" s="587"/>
      <c r="L9" s="587"/>
      <c r="M9" s="587"/>
    </row>
    <row r="10" spans="1:36" ht="29.25" customHeight="1" x14ac:dyDescent="0.3">
      <c r="B10" s="244"/>
      <c r="C10" s="363" t="s">
        <v>502</v>
      </c>
      <c r="D10" s="95" t="s">
        <v>606</v>
      </c>
      <c r="E10" s="349"/>
      <c r="F10" s="427"/>
      <c r="G10" s="349"/>
      <c r="H10" s="349"/>
      <c r="I10" s="349"/>
      <c r="J10" s="349"/>
      <c r="K10" s="349"/>
      <c r="L10" s="349"/>
      <c r="M10" s="349"/>
    </row>
    <row r="11" spans="1:36" ht="20.25" customHeight="1" x14ac:dyDescent="0.3">
      <c r="B11" s="244"/>
      <c r="C11" s="363" t="s">
        <v>504</v>
      </c>
      <c r="D11" s="95" t="s">
        <v>606</v>
      </c>
      <c r="E11" s="349"/>
      <c r="F11" s="427"/>
      <c r="G11" s="349"/>
      <c r="H11" s="349"/>
      <c r="I11" s="349"/>
      <c r="J11" s="349"/>
      <c r="K11" s="349"/>
      <c r="L11" s="349"/>
      <c r="M11" s="349"/>
    </row>
    <row r="12" spans="1:36" ht="8.25" customHeight="1" thickBot="1" x14ac:dyDescent="0.3">
      <c r="B12" s="235"/>
      <c r="C12" s="235"/>
      <c r="D12" s="235"/>
      <c r="E12" s="235"/>
      <c r="F12" s="235"/>
      <c r="G12" s="235"/>
      <c r="H12" s="235"/>
      <c r="I12" s="235"/>
      <c r="J12" s="235"/>
      <c r="K12" s="235"/>
      <c r="L12" s="235"/>
      <c r="M12" s="235"/>
    </row>
    <row r="13" spans="1:36" ht="86.25" customHeight="1" thickBot="1" x14ac:dyDescent="0.35">
      <c r="B13" s="342" t="s">
        <v>468</v>
      </c>
      <c r="C13" s="343" t="s">
        <v>602</v>
      </c>
      <c r="D13" s="350" t="s">
        <v>603</v>
      </c>
      <c r="E13" s="344" t="s">
        <v>595</v>
      </c>
      <c r="F13" s="428" t="s">
        <v>725</v>
      </c>
      <c r="G13" s="344" t="s">
        <v>589</v>
      </c>
      <c r="H13" s="344" t="s">
        <v>590</v>
      </c>
      <c r="I13" s="344" t="s">
        <v>604</v>
      </c>
      <c r="J13" s="344" t="s">
        <v>605</v>
      </c>
      <c r="K13" s="344" t="s">
        <v>591</v>
      </c>
      <c r="L13" s="344" t="s">
        <v>558</v>
      </c>
      <c r="M13" s="345" t="s">
        <v>469</v>
      </c>
    </row>
    <row r="14" spans="1:36" ht="16.2" thickBot="1" x14ac:dyDescent="0.35">
      <c r="B14" s="346"/>
      <c r="C14" s="347"/>
      <c r="D14" s="348"/>
      <c r="E14" s="344"/>
      <c r="F14" s="428"/>
      <c r="G14" s="588" t="s">
        <v>600</v>
      </c>
      <c r="H14" s="588"/>
      <c r="I14" s="588"/>
      <c r="J14" s="588"/>
      <c r="K14" s="588"/>
      <c r="L14" s="588"/>
      <c r="M14" s="345"/>
    </row>
    <row r="15" spans="1:36" ht="120.75" customHeight="1" x14ac:dyDescent="0.25">
      <c r="A15" s="362"/>
      <c r="B15" s="340" t="s">
        <v>32</v>
      </c>
      <c r="C15" s="327" t="s">
        <v>470</v>
      </c>
      <c r="D15" s="335" t="s">
        <v>593</v>
      </c>
      <c r="E15" s="336" t="s">
        <v>533</v>
      </c>
      <c r="F15" s="336" t="s">
        <v>533</v>
      </c>
      <c r="G15" s="351"/>
      <c r="H15" s="329"/>
      <c r="I15" s="328"/>
      <c r="J15" s="328"/>
      <c r="K15" s="329"/>
      <c r="L15" s="329"/>
      <c r="M15" s="330" t="s">
        <v>703</v>
      </c>
      <c r="Q15" s="134"/>
    </row>
    <row r="16" spans="1:36" ht="67.5" customHeight="1" x14ac:dyDescent="0.25">
      <c r="A16" s="362"/>
      <c r="B16" s="341" t="s">
        <v>37</v>
      </c>
      <c r="C16" s="237" t="s">
        <v>477</v>
      </c>
      <c r="D16" s="265" t="s">
        <v>593</v>
      </c>
      <c r="E16" s="337"/>
      <c r="F16" s="337"/>
      <c r="G16" s="238"/>
      <c r="H16" s="238"/>
      <c r="I16" s="326"/>
      <c r="J16" s="326"/>
      <c r="K16" s="326"/>
      <c r="L16" s="326"/>
      <c r="M16" s="331" t="s">
        <v>607</v>
      </c>
    </row>
    <row r="17" spans="1:21" ht="62.4" x14ac:dyDescent="0.25">
      <c r="A17" s="362"/>
      <c r="B17" s="341" t="s">
        <v>39</v>
      </c>
      <c r="C17" s="239" t="s">
        <v>495</v>
      </c>
      <c r="D17" s="265" t="s">
        <v>593</v>
      </c>
      <c r="E17" s="337"/>
      <c r="F17" s="337"/>
      <c r="G17" s="238"/>
      <c r="H17" s="326"/>
      <c r="I17" s="326"/>
      <c r="J17" s="326"/>
      <c r="K17" s="238"/>
      <c r="L17" s="326"/>
      <c r="M17" s="331" t="s">
        <v>608</v>
      </c>
    </row>
    <row r="18" spans="1:21" ht="147" customHeight="1" x14ac:dyDescent="0.25">
      <c r="A18" s="362"/>
      <c r="B18" s="341" t="s">
        <v>44</v>
      </c>
      <c r="C18" s="239" t="s">
        <v>491</v>
      </c>
      <c r="D18" s="265" t="s">
        <v>593</v>
      </c>
      <c r="E18" s="337"/>
      <c r="F18" s="337"/>
      <c r="G18" s="238"/>
      <c r="H18" s="326"/>
      <c r="I18" s="238"/>
      <c r="J18" s="238"/>
      <c r="K18" s="326"/>
      <c r="L18" s="326"/>
      <c r="M18" s="331" t="s">
        <v>714</v>
      </c>
      <c r="N18" s="119"/>
      <c r="O18" s="119"/>
      <c r="P18" s="120"/>
      <c r="Q18" s="119"/>
      <c r="R18" s="119"/>
      <c r="S18" s="119"/>
      <c r="T18" s="119"/>
      <c r="U18" s="119"/>
    </row>
    <row r="19" spans="1:21" ht="72.75" customHeight="1" x14ac:dyDescent="0.25">
      <c r="A19" s="362"/>
      <c r="B19" s="341" t="s">
        <v>46</v>
      </c>
      <c r="C19" s="239" t="s">
        <v>554</v>
      </c>
      <c r="D19" s="265" t="s">
        <v>101</v>
      </c>
      <c r="E19" s="337"/>
      <c r="F19" s="337"/>
      <c r="G19" s="326"/>
      <c r="H19" s="326"/>
      <c r="I19" s="326"/>
      <c r="J19" s="326"/>
      <c r="K19" s="326"/>
      <c r="L19" s="238"/>
      <c r="M19" s="331" t="s">
        <v>609</v>
      </c>
      <c r="N19" s="119"/>
      <c r="O19" s="119"/>
      <c r="P19" s="120"/>
      <c r="Q19" s="119"/>
      <c r="R19" s="119"/>
      <c r="S19" s="119"/>
      <c r="T19" s="119"/>
      <c r="U19" s="119"/>
    </row>
    <row r="20" spans="1:21" ht="91.5" customHeight="1" x14ac:dyDescent="0.25">
      <c r="A20" s="362"/>
      <c r="B20" s="341" t="s">
        <v>48</v>
      </c>
      <c r="C20" s="239" t="s">
        <v>554</v>
      </c>
      <c r="D20" s="265" t="s">
        <v>594</v>
      </c>
      <c r="E20" s="337"/>
      <c r="F20" s="337"/>
      <c r="G20" s="326"/>
      <c r="H20" s="326"/>
      <c r="I20" s="326"/>
      <c r="J20" s="326"/>
      <c r="K20" s="326"/>
      <c r="L20" s="238"/>
      <c r="M20" s="331" t="s">
        <v>610</v>
      </c>
      <c r="N20" s="119"/>
      <c r="O20" s="119"/>
      <c r="P20" s="120"/>
      <c r="Q20" s="119"/>
      <c r="R20" s="119"/>
      <c r="S20" s="119"/>
      <c r="T20" s="119"/>
      <c r="U20" s="119"/>
    </row>
    <row r="21" spans="1:21" ht="78" x14ac:dyDescent="0.25">
      <c r="A21" s="362"/>
      <c r="B21" s="341" t="s">
        <v>471</v>
      </c>
      <c r="C21" s="239" t="s">
        <v>554</v>
      </c>
      <c r="D21" s="265" t="s">
        <v>594</v>
      </c>
      <c r="E21" s="337"/>
      <c r="F21" s="337"/>
      <c r="G21" s="326"/>
      <c r="H21" s="326"/>
      <c r="I21" s="326"/>
      <c r="J21" s="326"/>
      <c r="K21" s="326"/>
      <c r="L21" s="238"/>
      <c r="M21" s="331" t="s">
        <v>610</v>
      </c>
      <c r="N21" s="119"/>
      <c r="O21" s="119"/>
      <c r="P21" s="120"/>
      <c r="Q21" s="119"/>
      <c r="R21" s="119"/>
      <c r="S21" s="119"/>
      <c r="T21" s="119"/>
      <c r="U21" s="119"/>
    </row>
    <row r="22" spans="1:21" ht="90.75" customHeight="1" x14ac:dyDescent="0.25">
      <c r="A22" s="362"/>
      <c r="B22" s="341" t="s">
        <v>55</v>
      </c>
      <c r="C22" s="239" t="s">
        <v>554</v>
      </c>
      <c r="D22" s="265" t="s">
        <v>594</v>
      </c>
      <c r="E22" s="337"/>
      <c r="F22" s="337"/>
      <c r="G22" s="326"/>
      <c r="H22" s="326"/>
      <c r="I22" s="326"/>
      <c r="J22" s="326"/>
      <c r="K22" s="326"/>
      <c r="L22" s="238"/>
      <c r="M22" s="331" t="s">
        <v>611</v>
      </c>
      <c r="N22" s="119"/>
      <c r="O22" s="119"/>
      <c r="P22" s="120"/>
      <c r="Q22" s="119"/>
      <c r="R22" s="119"/>
      <c r="S22" s="119"/>
      <c r="T22" s="119"/>
      <c r="U22" s="119"/>
    </row>
    <row r="23" spans="1:21" ht="125.4" thickBot="1" x14ac:dyDescent="0.3">
      <c r="A23" s="362"/>
      <c r="B23" s="341" t="s">
        <v>58</v>
      </c>
      <c r="C23" s="332" t="s">
        <v>496</v>
      </c>
      <c r="D23" s="339" t="s">
        <v>594</v>
      </c>
      <c r="E23" s="338"/>
      <c r="F23" s="338"/>
      <c r="G23" s="333"/>
      <c r="H23" s="333"/>
      <c r="I23" s="333"/>
      <c r="J23" s="333"/>
      <c r="K23" s="333"/>
      <c r="L23" s="333"/>
      <c r="M23" s="334" t="s">
        <v>612</v>
      </c>
      <c r="N23" s="119"/>
      <c r="O23" s="119"/>
      <c r="P23" s="120"/>
      <c r="Q23" s="119"/>
      <c r="R23" s="119"/>
      <c r="S23" s="119"/>
      <c r="T23" s="119"/>
      <c r="U23" s="119"/>
    </row>
    <row r="25" spans="1:21" x14ac:dyDescent="0.25">
      <c r="C25" s="120" t="s">
        <v>613</v>
      </c>
    </row>
    <row r="26" spans="1:21" x14ac:dyDescent="0.25">
      <c r="C26" s="120" t="s">
        <v>720</v>
      </c>
    </row>
    <row r="27" spans="1:21" ht="64.5" customHeight="1" x14ac:dyDescent="0.25">
      <c r="C27" s="586" t="s">
        <v>723</v>
      </c>
      <c r="D27" s="586"/>
      <c r="E27" s="586"/>
      <c r="F27" s="586"/>
      <c r="G27" s="586"/>
      <c r="H27" s="586"/>
      <c r="I27" s="586"/>
      <c r="J27" s="586"/>
      <c r="K27" s="586"/>
      <c r="L27" s="586"/>
    </row>
    <row r="28" spans="1:21" ht="29.25" customHeight="1" x14ac:dyDescent="0.25">
      <c r="C28" s="586" t="s">
        <v>722</v>
      </c>
      <c r="D28" s="586"/>
      <c r="E28" s="586"/>
      <c r="F28" s="586"/>
      <c r="G28" s="586"/>
      <c r="H28" s="586"/>
      <c r="I28" s="586"/>
      <c r="J28" s="586"/>
      <c r="K28" s="586"/>
      <c r="L28" s="586"/>
    </row>
    <row r="29" spans="1:21" ht="42" customHeight="1" x14ac:dyDescent="0.25">
      <c r="C29" s="586" t="s">
        <v>721</v>
      </c>
      <c r="D29" s="586"/>
      <c r="E29" s="586"/>
      <c r="F29" s="586"/>
      <c r="G29" s="586"/>
      <c r="H29" s="586"/>
      <c r="I29" s="586"/>
      <c r="J29" s="586"/>
      <c r="K29" s="586"/>
      <c r="L29" s="586"/>
    </row>
    <row r="30" spans="1:21" ht="39" customHeight="1" x14ac:dyDescent="0.25">
      <c r="C30" s="586" t="s">
        <v>715</v>
      </c>
      <c r="D30" s="586"/>
      <c r="E30" s="586"/>
      <c r="F30" s="586"/>
      <c r="G30" s="586"/>
      <c r="H30" s="586"/>
      <c r="I30" s="586"/>
      <c r="J30" s="586"/>
      <c r="K30" s="586"/>
      <c r="L30" s="586"/>
    </row>
    <row r="31" spans="1:21" ht="18" customHeight="1" x14ac:dyDescent="0.25">
      <c r="C31" s="586" t="s">
        <v>716</v>
      </c>
      <c r="D31" s="586"/>
      <c r="E31" s="586"/>
      <c r="F31" s="586"/>
      <c r="G31" s="586"/>
      <c r="H31" s="586"/>
      <c r="I31" s="586"/>
      <c r="J31" s="586"/>
      <c r="K31" s="586"/>
      <c r="L31" s="586"/>
    </row>
    <row r="32" spans="1:21" ht="42" customHeight="1" x14ac:dyDescent="0.25">
      <c r="C32" s="586" t="s">
        <v>717</v>
      </c>
      <c r="D32" s="586"/>
      <c r="E32" s="586"/>
      <c r="F32" s="586"/>
      <c r="G32" s="586"/>
      <c r="H32" s="586"/>
      <c r="I32" s="586"/>
      <c r="J32" s="586"/>
      <c r="K32" s="586"/>
      <c r="L32" s="586"/>
    </row>
    <row r="33" spans="3:12" ht="53.25" customHeight="1" x14ac:dyDescent="0.25">
      <c r="C33" s="586" t="s">
        <v>718</v>
      </c>
      <c r="D33" s="586"/>
      <c r="E33" s="586"/>
      <c r="F33" s="586"/>
      <c r="G33" s="586"/>
      <c r="H33" s="586"/>
      <c r="I33" s="586"/>
      <c r="J33" s="586"/>
      <c r="K33" s="586"/>
      <c r="L33" s="586"/>
    </row>
    <row r="34" spans="3:12" ht="27.75" customHeight="1" x14ac:dyDescent="0.25">
      <c r="C34" s="586" t="s">
        <v>719</v>
      </c>
      <c r="D34" s="586"/>
      <c r="E34" s="586"/>
      <c r="F34" s="586"/>
      <c r="G34" s="586"/>
      <c r="H34" s="586"/>
      <c r="I34" s="586"/>
      <c r="J34" s="586"/>
      <c r="K34" s="586"/>
      <c r="L34" s="586"/>
    </row>
    <row r="35" spans="3:12" ht="20.25" customHeight="1" x14ac:dyDescent="0.25">
      <c r="C35" s="586" t="s">
        <v>724</v>
      </c>
      <c r="D35" s="586"/>
      <c r="E35" s="586"/>
      <c r="F35" s="586"/>
      <c r="G35" s="586"/>
      <c r="H35" s="586"/>
      <c r="I35" s="586"/>
      <c r="J35" s="586"/>
      <c r="K35" s="586"/>
      <c r="L35" s="586"/>
    </row>
    <row r="36" spans="3:12" x14ac:dyDescent="0.25">
      <c r="C36" s="120"/>
    </row>
    <row r="37" spans="3:12" x14ac:dyDescent="0.25">
      <c r="C37" s="120"/>
    </row>
  </sheetData>
  <autoFilter ref="B13:M23" xr:uid="{00000000-0009-0000-0000-00000D000000}"/>
  <mergeCells count="13">
    <mergeCell ref="C35:L35"/>
    <mergeCell ref="C33:L33"/>
    <mergeCell ref="C34:L34"/>
    <mergeCell ref="B8:M8"/>
    <mergeCell ref="B7:M7"/>
    <mergeCell ref="B9:M9"/>
    <mergeCell ref="G14:L14"/>
    <mergeCell ref="C30:L30"/>
    <mergeCell ref="C31:L31"/>
    <mergeCell ref="C32:L32"/>
    <mergeCell ref="C29:L29"/>
    <mergeCell ref="C28:L28"/>
    <mergeCell ref="C27:L27"/>
  </mergeCells>
  <hyperlinks>
    <hyperlink ref="N1" location="Tartalom!B1" display="tartalom" xr:uid="{00000000-0004-0000-0D00-000000000000}"/>
    <hyperlink ref="N3" location="'PM-KV-03-01'!C101" display="folyamatábra" xr:uid="{00000000-0004-0000-0D00-000001000000}"/>
  </hyperlinks>
  <pageMargins left="0.51181102362204722" right="0.51181102362204722" top="0.55118110236220474" bottom="0.55118110236220474" header="0.31496062992125984" footer="0.31496062992125984"/>
  <pageSetup paperSize="9" scale="61"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A1:I8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497</v>
      </c>
      <c r="F1" s="44"/>
      <c r="G1" s="43" t="s">
        <v>1</v>
      </c>
      <c r="H1" s="44" t="s">
        <v>2</v>
      </c>
    </row>
    <row r="2" spans="1:8" ht="15.6" x14ac:dyDescent="0.3">
      <c r="B2" s="42"/>
      <c r="F2" s="44"/>
      <c r="G2" s="43"/>
      <c r="H2" s="45" t="s">
        <v>3</v>
      </c>
    </row>
    <row r="3" spans="1:8" ht="36" customHeight="1" x14ac:dyDescent="0.3">
      <c r="B3" s="503" t="s">
        <v>780</v>
      </c>
      <c r="C3" s="589"/>
      <c r="D3" s="589"/>
      <c r="E3" s="589"/>
      <c r="F3" s="589"/>
      <c r="G3" s="589"/>
      <c r="H3" s="44" t="s">
        <v>75</v>
      </c>
    </row>
    <row r="4" spans="1:8" ht="15.75" customHeight="1" x14ac:dyDescent="0.3">
      <c r="A4" s="522" t="s">
        <v>585</v>
      </c>
      <c r="B4" s="480" t="s">
        <v>152</v>
      </c>
      <c r="C4" s="480"/>
      <c r="D4" s="480"/>
      <c r="E4" s="480"/>
      <c r="F4" s="480"/>
      <c r="G4" s="480"/>
    </row>
    <row r="5" spans="1:8" ht="20.399999999999999" x14ac:dyDescent="0.35">
      <c r="A5" s="522"/>
      <c r="B5" s="78" t="s">
        <v>79</v>
      </c>
      <c r="C5" s="140">
        <f>Alapa!C17</f>
        <v>0</v>
      </c>
      <c r="D5" s="149"/>
      <c r="E5" s="149"/>
      <c r="F5" s="48"/>
      <c r="G5" s="149"/>
    </row>
    <row r="6" spans="1:8" ht="15.6" x14ac:dyDescent="0.3">
      <c r="A6" s="522"/>
      <c r="B6" s="78" t="s">
        <v>80</v>
      </c>
      <c r="C6" s="140">
        <f>Alapa!C18</f>
        <v>0</v>
      </c>
      <c r="D6" s="149"/>
      <c r="E6" s="149"/>
      <c r="F6" s="149"/>
      <c r="G6" s="149"/>
    </row>
    <row r="7" spans="1:8" ht="15.6" x14ac:dyDescent="0.3">
      <c r="A7" s="522"/>
      <c r="B7" s="78"/>
      <c r="C7" s="140"/>
      <c r="D7" s="149"/>
      <c r="E7" s="149"/>
      <c r="F7" s="149"/>
      <c r="G7" s="149"/>
    </row>
    <row r="8" spans="1:8" ht="13.8" x14ac:dyDescent="0.25">
      <c r="A8" s="522"/>
      <c r="B8" s="149"/>
      <c r="C8" s="149"/>
      <c r="D8" s="149"/>
      <c r="E8" s="149"/>
      <c r="F8" s="149"/>
      <c r="G8" s="149"/>
    </row>
    <row r="9" spans="1:8" ht="17.399999999999999" x14ac:dyDescent="0.25">
      <c r="A9" s="522"/>
      <c r="B9" s="580" t="s">
        <v>498</v>
      </c>
      <c r="C9" s="580"/>
      <c r="D9" s="580"/>
      <c r="E9" s="580"/>
      <c r="F9" s="580"/>
      <c r="G9" s="580"/>
    </row>
    <row r="10" spans="1:8" ht="3" customHeight="1" x14ac:dyDescent="0.25">
      <c r="A10" s="522"/>
      <c r="B10" s="149"/>
      <c r="C10" s="149"/>
      <c r="D10" s="149"/>
      <c r="E10" s="149"/>
      <c r="F10" s="149"/>
      <c r="G10" s="149"/>
    </row>
    <row r="11" spans="1:8" ht="3" customHeight="1" x14ac:dyDescent="0.25">
      <c r="A11" s="522"/>
      <c r="B11" s="149"/>
      <c r="C11" s="149"/>
      <c r="D11" s="149"/>
      <c r="E11" s="149"/>
      <c r="F11" s="149"/>
      <c r="G11" s="149"/>
    </row>
    <row r="12" spans="1:8" ht="33.75" customHeight="1" x14ac:dyDescent="0.25">
      <c r="A12" s="522"/>
      <c r="B12" s="590" t="s">
        <v>499</v>
      </c>
      <c r="C12" s="590"/>
      <c r="D12" s="590"/>
      <c r="E12" s="590"/>
      <c r="F12" s="590"/>
      <c r="G12" s="590"/>
    </row>
    <row r="13" spans="1:8" ht="24" customHeight="1" x14ac:dyDescent="0.25">
      <c r="A13" s="522"/>
      <c r="B13" s="580" t="s">
        <v>101</v>
      </c>
      <c r="C13" s="580"/>
      <c r="D13" s="580"/>
      <c r="E13" s="580"/>
      <c r="F13" s="580"/>
      <c r="G13" s="580"/>
    </row>
    <row r="14" spans="1:8" ht="21.75" customHeight="1" x14ac:dyDescent="0.3">
      <c r="A14" s="522"/>
      <c r="B14" s="241"/>
      <c r="C14" s="242" t="s">
        <v>500</v>
      </c>
      <c r="D14" s="241"/>
      <c r="E14" s="243" t="s">
        <v>501</v>
      </c>
      <c r="F14" s="243"/>
      <c r="G14" s="149"/>
    </row>
    <row r="15" spans="1:8" ht="26.25" customHeight="1" x14ac:dyDescent="0.25">
      <c r="A15" s="522"/>
      <c r="B15" s="244" t="s">
        <v>502</v>
      </c>
      <c r="C15" s="149"/>
      <c r="D15" s="149" t="s">
        <v>503</v>
      </c>
      <c r="E15" s="149"/>
      <c r="F15" s="149"/>
      <c r="G15" s="149"/>
    </row>
    <row r="16" spans="1:8" ht="24" customHeight="1" x14ac:dyDescent="0.25">
      <c r="A16" s="522"/>
      <c r="B16" s="244" t="s">
        <v>504</v>
      </c>
      <c r="C16" s="227"/>
      <c r="D16" s="149" t="s">
        <v>503</v>
      </c>
      <c r="E16" s="149"/>
      <c r="F16" s="149"/>
      <c r="G16" s="149"/>
    </row>
    <row r="17" spans="1:9" ht="24" customHeight="1" x14ac:dyDescent="0.25">
      <c r="A17" s="522"/>
      <c r="B17" s="244" t="s">
        <v>618</v>
      </c>
      <c r="C17" s="227"/>
      <c r="D17" s="149" t="s">
        <v>503</v>
      </c>
      <c r="E17" s="149"/>
      <c r="F17" s="149"/>
      <c r="G17" s="149"/>
    </row>
    <row r="18" spans="1:9" ht="24" customHeight="1" x14ac:dyDescent="0.25">
      <c r="A18" s="522"/>
      <c r="B18" s="244"/>
      <c r="C18" s="227"/>
      <c r="D18" s="149" t="s">
        <v>503</v>
      </c>
      <c r="E18" s="149"/>
      <c r="F18" s="149"/>
      <c r="G18" s="149"/>
    </row>
    <row r="19" spans="1:9" ht="24" customHeight="1" x14ac:dyDescent="0.25">
      <c r="A19" s="522"/>
      <c r="B19" s="244"/>
      <c r="C19" s="227"/>
      <c r="D19" s="149" t="s">
        <v>503</v>
      </c>
      <c r="E19" s="149"/>
      <c r="F19" s="149"/>
      <c r="G19" s="149"/>
    </row>
    <row r="20" spans="1:9" ht="24" customHeight="1" x14ac:dyDescent="0.25">
      <c r="A20" s="522"/>
      <c r="B20" s="244" t="s">
        <v>619</v>
      </c>
      <c r="C20" s="227"/>
      <c r="D20" s="149" t="s">
        <v>503</v>
      </c>
      <c r="E20" s="149"/>
      <c r="F20" s="149"/>
      <c r="G20" s="149"/>
    </row>
    <row r="21" spans="1:9" ht="24" customHeight="1" x14ac:dyDescent="0.25">
      <c r="A21" s="522"/>
      <c r="B21" s="244"/>
      <c r="C21" s="227"/>
      <c r="D21" s="149" t="s">
        <v>503</v>
      </c>
      <c r="E21" s="149"/>
      <c r="F21" s="149"/>
      <c r="G21" s="149"/>
    </row>
    <row r="22" spans="1:9" ht="24" customHeight="1" x14ac:dyDescent="0.25">
      <c r="A22" s="522"/>
      <c r="B22" s="244"/>
      <c r="C22" s="227"/>
      <c r="D22" s="149" t="s">
        <v>503</v>
      </c>
      <c r="E22" s="149"/>
      <c r="F22" s="149"/>
      <c r="G22" s="149"/>
    </row>
    <row r="23" spans="1:9" ht="24" customHeight="1" x14ac:dyDescent="0.25">
      <c r="A23" s="522"/>
      <c r="B23" s="149"/>
      <c r="C23" s="227"/>
      <c r="D23" s="149"/>
      <c r="E23" s="149"/>
      <c r="F23" s="149"/>
      <c r="G23" s="149"/>
    </row>
    <row r="24" spans="1:9" ht="20.25" customHeight="1" x14ac:dyDescent="0.3">
      <c r="A24" s="522"/>
      <c r="B24" s="245" t="s">
        <v>32</v>
      </c>
      <c r="C24" s="246" t="s">
        <v>505</v>
      </c>
      <c r="D24" s="247"/>
      <c r="E24" s="248"/>
      <c r="F24" s="149"/>
      <c r="G24" s="149"/>
    </row>
    <row r="25" spans="1:9" ht="46.5" customHeight="1" x14ac:dyDescent="0.25">
      <c r="A25" s="522"/>
      <c r="B25" s="226"/>
      <c r="C25" s="591" t="s">
        <v>506</v>
      </c>
      <c r="D25" s="591"/>
      <c r="E25" s="591"/>
      <c r="F25" s="591"/>
      <c r="G25" s="156"/>
    </row>
    <row r="26" spans="1:9" ht="24.75" customHeight="1" x14ac:dyDescent="0.3">
      <c r="A26" s="522"/>
      <c r="B26" s="226"/>
      <c r="C26" s="592" t="s">
        <v>507</v>
      </c>
      <c r="D26" s="592"/>
      <c r="E26" s="592"/>
      <c r="F26" s="592"/>
      <c r="G26" s="149"/>
    </row>
    <row r="27" spans="1:9" ht="33.75" customHeight="1" x14ac:dyDescent="0.3">
      <c r="A27" s="522"/>
      <c r="B27" s="249" t="s">
        <v>508</v>
      </c>
      <c r="C27" s="246" t="s">
        <v>509</v>
      </c>
      <c r="D27" s="250"/>
      <c r="E27" s="149"/>
      <c r="F27" s="149"/>
      <c r="G27" s="149"/>
    </row>
    <row r="28" spans="1:9" ht="66.75" customHeight="1" x14ac:dyDescent="0.3">
      <c r="A28" s="522"/>
      <c r="B28" s="226"/>
      <c r="C28" s="591" t="s">
        <v>636</v>
      </c>
      <c r="D28" s="591"/>
      <c r="E28" s="591"/>
      <c r="F28" s="591"/>
      <c r="G28" s="149"/>
      <c r="I28" s="391" t="s">
        <v>784</v>
      </c>
    </row>
    <row r="29" spans="1:9" ht="19.5" customHeight="1" x14ac:dyDescent="0.3">
      <c r="A29" s="522"/>
      <c r="B29" s="226"/>
      <c r="C29" s="594" t="s">
        <v>623</v>
      </c>
      <c r="D29" s="592"/>
      <c r="E29" s="592"/>
      <c r="F29" s="592"/>
      <c r="G29" s="149"/>
    </row>
    <row r="30" spans="1:9" ht="38.25" customHeight="1" x14ac:dyDescent="0.3">
      <c r="A30" s="522"/>
      <c r="B30" s="249" t="s">
        <v>510</v>
      </c>
      <c r="C30" s="246" t="s">
        <v>511</v>
      </c>
      <c r="D30" s="149"/>
      <c r="E30" s="149"/>
      <c r="F30" s="149"/>
      <c r="G30" s="149"/>
      <c r="I30" s="391"/>
    </row>
    <row r="31" spans="1:9" ht="18" customHeight="1" x14ac:dyDescent="0.3">
      <c r="A31" s="522"/>
      <c r="B31" s="228"/>
      <c r="C31" s="227" t="s">
        <v>512</v>
      </c>
      <c r="D31" s="227"/>
      <c r="E31" s="227"/>
      <c r="F31" s="149"/>
      <c r="G31" s="149"/>
    </row>
    <row r="32" spans="1:9" ht="13.5" customHeight="1" x14ac:dyDescent="0.25">
      <c r="A32" s="522"/>
      <c r="B32" s="228"/>
      <c r="C32" s="251" t="s">
        <v>513</v>
      </c>
      <c r="D32" s="252"/>
      <c r="E32" s="227"/>
      <c r="F32" s="149"/>
      <c r="G32" s="149"/>
    </row>
    <row r="33" spans="1:7" ht="33" customHeight="1" x14ac:dyDescent="0.3">
      <c r="A33" s="522"/>
      <c r="B33" s="249" t="s">
        <v>44</v>
      </c>
      <c r="C33" s="246" t="s">
        <v>514</v>
      </c>
      <c r="D33" s="246"/>
      <c r="E33" s="149"/>
      <c r="F33" s="149"/>
      <c r="G33" s="149"/>
    </row>
    <row r="34" spans="1:7" ht="34.5" customHeight="1" x14ac:dyDescent="0.25">
      <c r="A34" s="522"/>
      <c r="B34" s="228"/>
      <c r="C34" s="584" t="s">
        <v>515</v>
      </c>
      <c r="D34" s="584"/>
      <c r="E34" s="584"/>
      <c r="F34" s="584"/>
      <c r="G34" s="149"/>
    </row>
    <row r="35" spans="1:7" ht="23.25" customHeight="1" x14ac:dyDescent="0.3">
      <c r="A35" s="522"/>
      <c r="B35" s="249" t="s">
        <v>46</v>
      </c>
      <c r="C35" s="246" t="s">
        <v>516</v>
      </c>
      <c r="D35" s="149"/>
      <c r="E35" s="149"/>
      <c r="F35" s="149"/>
      <c r="G35" s="149"/>
    </row>
    <row r="36" spans="1:7" ht="15.6" x14ac:dyDescent="0.3">
      <c r="A36" s="522"/>
      <c r="B36" s="249"/>
      <c r="C36" s="246" t="s">
        <v>517</v>
      </c>
      <c r="D36" s="149"/>
      <c r="E36" s="149"/>
      <c r="F36" s="149"/>
      <c r="G36" s="149"/>
    </row>
    <row r="37" spans="1:7" ht="42" customHeight="1" x14ac:dyDescent="0.25">
      <c r="A37" s="522"/>
      <c r="B37" s="228"/>
      <c r="C37" s="593" t="s">
        <v>691</v>
      </c>
      <c r="D37" s="593"/>
      <c r="E37" s="593"/>
      <c r="F37" s="593"/>
      <c r="G37" s="149"/>
    </row>
    <row r="38" spans="1:7" ht="19.5" customHeight="1" x14ac:dyDescent="0.25">
      <c r="A38" s="522"/>
      <c r="B38" s="228"/>
      <c r="C38" s="253" t="s">
        <v>518</v>
      </c>
      <c r="D38" s="149"/>
      <c r="E38" s="227"/>
      <c r="F38" s="149"/>
      <c r="G38" s="149"/>
    </row>
    <row r="39" spans="1:7" ht="19.5" customHeight="1" x14ac:dyDescent="0.25">
      <c r="A39" s="522"/>
      <c r="B39" s="228"/>
      <c r="C39" s="253"/>
      <c r="D39" s="149"/>
      <c r="E39" s="227"/>
      <c r="F39" s="149"/>
      <c r="G39" s="149"/>
    </row>
    <row r="40" spans="1:7" ht="19.5" customHeight="1" x14ac:dyDescent="0.25">
      <c r="A40" s="522"/>
      <c r="B40" s="226"/>
      <c r="C40" s="228"/>
      <c r="D40" s="149"/>
      <c r="E40" s="227"/>
      <c r="F40" s="149"/>
      <c r="G40" s="149"/>
    </row>
    <row r="41" spans="1:7" ht="19.5" customHeight="1" x14ac:dyDescent="0.25">
      <c r="A41" s="522"/>
      <c r="B41" s="226"/>
      <c r="C41" s="585" t="s">
        <v>519</v>
      </c>
      <c r="D41" s="585"/>
      <c r="E41" s="585"/>
      <c r="F41" s="585"/>
      <c r="G41" s="149"/>
    </row>
    <row r="42" spans="1:7" ht="19.5" customHeight="1" x14ac:dyDescent="0.25">
      <c r="A42" s="522"/>
      <c r="B42" s="226"/>
      <c r="C42" s="585" t="s">
        <v>149</v>
      </c>
      <c r="D42" s="585"/>
      <c r="E42" s="585"/>
      <c r="F42" s="585"/>
      <c r="G42" s="149"/>
    </row>
    <row r="43" spans="1:7" ht="19.5" customHeight="1" x14ac:dyDescent="0.25">
      <c r="A43" s="522"/>
      <c r="B43" s="226"/>
      <c r="C43" s="585">
        <f>Alapa!C17</f>
        <v>0</v>
      </c>
      <c r="D43" s="585"/>
      <c r="E43" s="585"/>
      <c r="F43" s="585"/>
      <c r="G43" s="149"/>
    </row>
    <row r="44" spans="1:7" ht="18.75" customHeight="1" x14ac:dyDescent="0.25">
      <c r="A44" s="522"/>
      <c r="B44" s="226"/>
      <c r="C44" s="228"/>
      <c r="D44" s="149"/>
      <c r="E44" s="227"/>
      <c r="F44" s="149"/>
      <c r="G44" s="149"/>
    </row>
    <row r="45" spans="1:7" x14ac:dyDescent="0.25">
      <c r="A45" s="522"/>
    </row>
    <row r="46" spans="1:7" x14ac:dyDescent="0.25">
      <c r="A46" s="522"/>
    </row>
    <row r="47" spans="1:7" x14ac:dyDescent="0.25">
      <c r="A47" s="522"/>
    </row>
    <row r="48" spans="1:7" x14ac:dyDescent="0.25">
      <c r="A48" s="522"/>
    </row>
    <row r="49" spans="1:1" x14ac:dyDescent="0.25">
      <c r="A49" s="522"/>
    </row>
    <row r="50" spans="1:1" x14ac:dyDescent="0.25">
      <c r="A50" s="522"/>
    </row>
    <row r="51" spans="1:1" x14ac:dyDescent="0.25">
      <c r="A51" s="522"/>
    </row>
    <row r="52" spans="1:1" x14ac:dyDescent="0.25">
      <c r="A52" s="522"/>
    </row>
    <row r="53" spans="1:1" x14ac:dyDescent="0.25">
      <c r="A53" s="522"/>
    </row>
    <row r="54" spans="1:1" x14ac:dyDescent="0.25">
      <c r="A54" s="522"/>
    </row>
    <row r="55" spans="1:1" x14ac:dyDescent="0.25">
      <c r="A55" s="522"/>
    </row>
    <row r="56" spans="1:1" x14ac:dyDescent="0.25">
      <c r="A56" s="522"/>
    </row>
    <row r="57" spans="1:1" x14ac:dyDescent="0.25">
      <c r="A57" s="522"/>
    </row>
    <row r="58" spans="1:1" x14ac:dyDescent="0.25">
      <c r="A58" s="522"/>
    </row>
    <row r="59" spans="1:1" x14ac:dyDescent="0.25">
      <c r="A59" s="522"/>
    </row>
    <row r="60" spans="1:1" x14ac:dyDescent="0.25">
      <c r="A60" s="522"/>
    </row>
    <row r="61" spans="1:1" x14ac:dyDescent="0.25">
      <c r="A61" s="522"/>
    </row>
    <row r="62" spans="1:1" x14ac:dyDescent="0.25">
      <c r="A62" s="522"/>
    </row>
    <row r="63" spans="1:1" x14ac:dyDescent="0.25">
      <c r="A63" s="522"/>
    </row>
    <row r="64" spans="1:1"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row r="74" spans="1:1" x14ac:dyDescent="0.25">
      <c r="A74" s="522"/>
    </row>
    <row r="75" spans="1:1" x14ac:dyDescent="0.25">
      <c r="A75" s="522"/>
    </row>
    <row r="76" spans="1:1" x14ac:dyDescent="0.25">
      <c r="A76" s="522"/>
    </row>
    <row r="77" spans="1:1" x14ac:dyDescent="0.25">
      <c r="A77" s="522"/>
    </row>
    <row r="78" spans="1:1" x14ac:dyDescent="0.25">
      <c r="A78" s="522"/>
    </row>
    <row r="79" spans="1:1" x14ac:dyDescent="0.25">
      <c r="A79" s="522"/>
    </row>
    <row r="80" spans="1:1" x14ac:dyDescent="0.25">
      <c r="A80" s="522"/>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xr:uid="{00000000-0004-0000-0E00-000000000000}"/>
    <hyperlink ref="C26" r:id="rId1" xr:uid="{00000000-0004-0000-0E00-000001000000}"/>
    <hyperlink ref="C29" r:id="rId2" xr:uid="{00000000-0004-0000-0E00-000002000000}"/>
    <hyperlink ref="H3" location="'PM-KV-03-01'!C109" display="folyamatábra" xr:uid="{00000000-0004-0000-0E00-000004000000}"/>
  </hyperlinks>
  <pageMargins left="0.70866141732283472" right="0.70866141732283472" top="0.74803149606299213" bottom="0.74803149606299213" header="0.31496062992125984" footer="0.31496062992125984"/>
  <pageSetup paperSize="9" scale="78" orientation="portrait" r:id="rId3"/>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520</v>
      </c>
      <c r="F1" s="44"/>
      <c r="G1" s="43" t="s">
        <v>1</v>
      </c>
      <c r="H1" s="44" t="s">
        <v>2</v>
      </c>
    </row>
    <row r="2" spans="1:8" ht="15.6" x14ac:dyDescent="0.3">
      <c r="B2" s="42"/>
      <c r="F2" s="44"/>
      <c r="G2" s="43"/>
      <c r="H2" s="45" t="s">
        <v>3</v>
      </c>
    </row>
    <row r="3" spans="1:8" ht="36" customHeight="1" x14ac:dyDescent="0.3">
      <c r="B3" s="503" t="s">
        <v>781</v>
      </c>
      <c r="C3" s="589"/>
      <c r="D3" s="589"/>
      <c r="E3" s="589"/>
      <c r="F3" s="589"/>
      <c r="G3" s="589"/>
      <c r="H3" s="44" t="s">
        <v>75</v>
      </c>
    </row>
    <row r="4" spans="1:8" ht="15.75" customHeight="1" x14ac:dyDescent="0.3">
      <c r="A4" s="522" t="s">
        <v>585</v>
      </c>
      <c r="B4" s="480" t="s">
        <v>152</v>
      </c>
      <c r="C4" s="480"/>
      <c r="D4" s="480"/>
      <c r="E4" s="480"/>
      <c r="F4" s="480"/>
      <c r="G4" s="480"/>
    </row>
    <row r="5" spans="1:8" ht="20.399999999999999" x14ac:dyDescent="0.35">
      <c r="A5" s="522"/>
      <c r="B5" s="78" t="s">
        <v>79</v>
      </c>
      <c r="C5" s="398">
        <f>Alapa!C17</f>
        <v>0</v>
      </c>
      <c r="D5" s="149"/>
      <c r="E5" s="149"/>
      <c r="F5" s="48"/>
      <c r="G5" s="149"/>
    </row>
    <row r="6" spans="1:8" ht="15.6" x14ac:dyDescent="0.3">
      <c r="A6" s="522"/>
      <c r="B6" s="78" t="s">
        <v>80</v>
      </c>
      <c r="C6" s="398">
        <f>Alapa!C18</f>
        <v>0</v>
      </c>
      <c r="D6" s="149"/>
      <c r="E6" s="149"/>
      <c r="F6" s="149"/>
      <c r="G6" s="149"/>
    </row>
    <row r="7" spans="1:8" ht="15.6" x14ac:dyDescent="0.3">
      <c r="A7" s="522"/>
      <c r="B7" s="78"/>
      <c r="C7" s="398"/>
      <c r="D7" s="149"/>
      <c r="E7" s="149"/>
      <c r="F7" s="149"/>
      <c r="G7" s="149"/>
    </row>
    <row r="8" spans="1:8" ht="13.8" x14ac:dyDescent="0.25">
      <c r="A8" s="522"/>
      <c r="B8" s="149"/>
      <c r="C8" s="149"/>
      <c r="D8" s="149"/>
      <c r="E8" s="149"/>
      <c r="F8" s="149"/>
      <c r="G8" s="149"/>
    </row>
    <row r="9" spans="1:8" ht="17.399999999999999" x14ac:dyDescent="0.25">
      <c r="A9" s="522"/>
      <c r="B9" s="580" t="s">
        <v>498</v>
      </c>
      <c r="C9" s="580"/>
      <c r="D9" s="580"/>
      <c r="E9" s="580"/>
      <c r="F9" s="580"/>
      <c r="G9" s="580"/>
    </row>
    <row r="10" spans="1:8" ht="3" customHeight="1" x14ac:dyDescent="0.25">
      <c r="A10" s="522"/>
      <c r="B10" s="149"/>
      <c r="C10" s="149"/>
      <c r="D10" s="149"/>
      <c r="E10" s="149"/>
      <c r="F10" s="149"/>
      <c r="G10" s="149"/>
    </row>
    <row r="11" spans="1:8" ht="3" customHeight="1" x14ac:dyDescent="0.25">
      <c r="A11" s="522"/>
      <c r="B11" s="149"/>
      <c r="C11" s="149"/>
      <c r="D11" s="149"/>
      <c r="E11" s="149"/>
      <c r="F11" s="149"/>
      <c r="G11" s="149"/>
    </row>
    <row r="12" spans="1:8" ht="33.75" customHeight="1" x14ac:dyDescent="0.25">
      <c r="A12" s="522"/>
      <c r="B12" s="590" t="s">
        <v>499</v>
      </c>
      <c r="C12" s="590"/>
      <c r="D12" s="590"/>
      <c r="E12" s="590"/>
      <c r="F12" s="590"/>
      <c r="G12" s="590"/>
    </row>
    <row r="13" spans="1:8" ht="24" customHeight="1" x14ac:dyDescent="0.25">
      <c r="A13" s="522"/>
      <c r="B13" s="580" t="s">
        <v>652</v>
      </c>
      <c r="C13" s="580"/>
      <c r="D13" s="580"/>
      <c r="E13" s="580"/>
      <c r="F13" s="580"/>
      <c r="G13" s="580"/>
    </row>
    <row r="14" spans="1:8" ht="21.75" customHeight="1" x14ac:dyDescent="0.3">
      <c r="A14" s="522"/>
      <c r="B14" s="241"/>
      <c r="C14" s="242" t="s">
        <v>500</v>
      </c>
      <c r="D14" s="241"/>
      <c r="E14" s="243" t="s">
        <v>501</v>
      </c>
      <c r="F14" s="243"/>
      <c r="G14" s="149"/>
    </row>
    <row r="15" spans="1:8" ht="26.25" customHeight="1" x14ac:dyDescent="0.25">
      <c r="A15" s="522"/>
      <c r="B15" s="244" t="s">
        <v>502</v>
      </c>
      <c r="C15" s="149"/>
      <c r="D15" s="149" t="s">
        <v>503</v>
      </c>
      <c r="E15" s="149"/>
      <c r="F15" s="149"/>
      <c r="G15" s="149"/>
    </row>
    <row r="16" spans="1:8" ht="24" customHeight="1" x14ac:dyDescent="0.25">
      <c r="A16" s="522"/>
      <c r="B16" s="244" t="s">
        <v>504</v>
      </c>
      <c r="C16" s="227"/>
      <c r="D16" s="149" t="s">
        <v>503</v>
      </c>
      <c r="E16" s="149"/>
      <c r="F16" s="149"/>
      <c r="G16" s="149"/>
    </row>
    <row r="17" spans="1:9" ht="24" customHeight="1" x14ac:dyDescent="0.25">
      <c r="A17" s="522"/>
      <c r="B17" s="244" t="s">
        <v>618</v>
      </c>
      <c r="C17" s="227"/>
      <c r="D17" s="149" t="s">
        <v>503</v>
      </c>
      <c r="E17" s="149"/>
      <c r="F17" s="149"/>
      <c r="G17" s="149"/>
    </row>
    <row r="18" spans="1:9" ht="24" customHeight="1" x14ac:dyDescent="0.25">
      <c r="A18" s="522"/>
      <c r="B18" s="244"/>
      <c r="C18" s="227"/>
      <c r="D18" s="149" t="s">
        <v>503</v>
      </c>
      <c r="E18" s="149"/>
      <c r="F18" s="149"/>
      <c r="G18" s="149"/>
    </row>
    <row r="19" spans="1:9" ht="24" customHeight="1" x14ac:dyDescent="0.25">
      <c r="A19" s="522"/>
      <c r="B19" s="244"/>
      <c r="C19" s="227"/>
      <c r="D19" s="149" t="s">
        <v>503</v>
      </c>
      <c r="E19" s="149"/>
      <c r="F19" s="149"/>
      <c r="G19" s="149"/>
    </row>
    <row r="20" spans="1:9" ht="24" customHeight="1" x14ac:dyDescent="0.25">
      <c r="A20" s="522"/>
      <c r="B20" s="244" t="s">
        <v>619</v>
      </c>
      <c r="C20" s="227"/>
      <c r="D20" s="149" t="s">
        <v>503</v>
      </c>
      <c r="E20" s="149"/>
      <c r="F20" s="149"/>
      <c r="G20" s="149"/>
    </row>
    <row r="21" spans="1:9" ht="24" customHeight="1" x14ac:dyDescent="0.25">
      <c r="A21" s="522"/>
      <c r="B21" s="244"/>
      <c r="C21" s="227"/>
      <c r="D21" s="149" t="s">
        <v>503</v>
      </c>
      <c r="E21" s="149"/>
      <c r="F21" s="149"/>
      <c r="G21" s="149"/>
    </row>
    <row r="22" spans="1:9" ht="24" customHeight="1" x14ac:dyDescent="0.25">
      <c r="A22" s="522"/>
      <c r="B22" s="244"/>
      <c r="C22" s="227"/>
      <c r="D22" s="149" t="s">
        <v>503</v>
      </c>
      <c r="E22" s="149"/>
      <c r="F22" s="149"/>
      <c r="G22" s="149"/>
    </row>
    <row r="23" spans="1:9" ht="24" customHeight="1" x14ac:dyDescent="0.25">
      <c r="A23" s="522"/>
      <c r="B23" s="149"/>
      <c r="C23" s="227"/>
      <c r="D23" s="149"/>
      <c r="E23" s="149"/>
      <c r="F23" s="149"/>
      <c r="G23" s="149"/>
    </row>
    <row r="24" spans="1:9" ht="20.25" customHeight="1" x14ac:dyDescent="0.3">
      <c r="A24" s="522"/>
      <c r="B24" s="245" t="s">
        <v>32</v>
      </c>
      <c r="C24" s="246" t="s">
        <v>505</v>
      </c>
      <c r="D24" s="247"/>
      <c r="E24" s="248"/>
      <c r="F24" s="149"/>
      <c r="G24" s="149"/>
    </row>
    <row r="25" spans="1:9" ht="46.5" customHeight="1" x14ac:dyDescent="0.25">
      <c r="A25" s="522"/>
      <c r="B25" s="226"/>
      <c r="C25" s="591" t="s">
        <v>506</v>
      </c>
      <c r="D25" s="591"/>
      <c r="E25" s="591"/>
      <c r="F25" s="591"/>
      <c r="G25" s="156"/>
    </row>
    <row r="26" spans="1:9" ht="24.75" customHeight="1" x14ac:dyDescent="0.3">
      <c r="A26" s="522"/>
      <c r="B26" s="226"/>
      <c r="C26" s="592" t="s">
        <v>507</v>
      </c>
      <c r="D26" s="592"/>
      <c r="E26" s="592"/>
      <c r="F26" s="592"/>
      <c r="G26" s="149"/>
    </row>
    <row r="27" spans="1:9" ht="33.75" customHeight="1" x14ac:dyDescent="0.3">
      <c r="A27" s="522"/>
      <c r="B27" s="249" t="s">
        <v>508</v>
      </c>
      <c r="C27" s="246" t="s">
        <v>509</v>
      </c>
      <c r="D27" s="400"/>
      <c r="E27" s="149"/>
      <c r="F27" s="149"/>
      <c r="G27" s="149"/>
    </row>
    <row r="28" spans="1:9" ht="66.75" customHeight="1" x14ac:dyDescent="0.3">
      <c r="A28" s="522"/>
      <c r="B28" s="226"/>
      <c r="C28" s="591" t="s">
        <v>636</v>
      </c>
      <c r="D28" s="591"/>
      <c r="E28" s="591"/>
      <c r="F28" s="591"/>
      <c r="G28" s="149"/>
      <c r="I28" s="391" t="s">
        <v>784</v>
      </c>
    </row>
    <row r="29" spans="1:9" ht="19.5" customHeight="1" x14ac:dyDescent="0.3">
      <c r="A29" s="522"/>
      <c r="B29" s="226"/>
      <c r="C29" s="594" t="s">
        <v>623</v>
      </c>
      <c r="D29" s="592"/>
      <c r="E29" s="592"/>
      <c r="F29" s="592"/>
      <c r="G29" s="149"/>
    </row>
    <row r="30" spans="1:9" ht="38.25" customHeight="1" x14ac:dyDescent="0.3">
      <c r="A30" s="522"/>
      <c r="B30" s="249" t="s">
        <v>510</v>
      </c>
      <c r="C30" s="246" t="s">
        <v>511</v>
      </c>
      <c r="D30" s="149"/>
      <c r="E30" s="149"/>
      <c r="F30" s="149"/>
      <c r="G30" s="149"/>
      <c r="I30" s="391"/>
    </row>
    <row r="31" spans="1:9" ht="18" customHeight="1" x14ac:dyDescent="0.3">
      <c r="A31" s="522"/>
      <c r="B31" s="228"/>
      <c r="C31" s="227" t="s">
        <v>512</v>
      </c>
      <c r="D31" s="227"/>
      <c r="E31" s="227"/>
      <c r="F31" s="149"/>
      <c r="G31" s="149"/>
    </row>
    <row r="32" spans="1:9" ht="13.5" customHeight="1" x14ac:dyDescent="0.25">
      <c r="A32" s="522"/>
      <c r="B32" s="228"/>
      <c r="C32" s="251" t="s">
        <v>513</v>
      </c>
      <c r="D32" s="399"/>
      <c r="E32" s="227"/>
      <c r="F32" s="149"/>
      <c r="G32" s="149"/>
    </row>
    <row r="33" spans="1:7" ht="33" customHeight="1" x14ac:dyDescent="0.3">
      <c r="A33" s="522"/>
      <c r="B33" s="249" t="s">
        <v>44</v>
      </c>
      <c r="C33" s="246" t="s">
        <v>514</v>
      </c>
      <c r="D33" s="246"/>
      <c r="E33" s="149"/>
      <c r="F33" s="149"/>
      <c r="G33" s="149"/>
    </row>
    <row r="34" spans="1:7" ht="34.5" customHeight="1" x14ac:dyDescent="0.25">
      <c r="A34" s="522"/>
      <c r="B34" s="228"/>
      <c r="C34" s="584" t="s">
        <v>515</v>
      </c>
      <c r="D34" s="584"/>
      <c r="E34" s="584"/>
      <c r="F34" s="584"/>
      <c r="G34" s="149"/>
    </row>
    <row r="35" spans="1:7" ht="23.25" customHeight="1" x14ac:dyDescent="0.3">
      <c r="A35" s="522"/>
      <c r="B35" s="249" t="s">
        <v>46</v>
      </c>
      <c r="C35" s="246" t="s">
        <v>516</v>
      </c>
      <c r="D35" s="149"/>
      <c r="E35" s="149"/>
      <c r="F35" s="149"/>
      <c r="G35" s="149"/>
    </row>
    <row r="36" spans="1:7" ht="15.6" x14ac:dyDescent="0.3">
      <c r="A36" s="522"/>
      <c r="B36" s="249"/>
      <c r="C36" s="246" t="s">
        <v>517</v>
      </c>
      <c r="D36" s="149"/>
      <c r="E36" s="149"/>
      <c r="F36" s="149"/>
      <c r="G36" s="149"/>
    </row>
    <row r="37" spans="1:7" ht="42" customHeight="1" x14ac:dyDescent="0.25">
      <c r="A37" s="522"/>
      <c r="B37" s="228"/>
      <c r="C37" s="593" t="s">
        <v>691</v>
      </c>
      <c r="D37" s="593"/>
      <c r="E37" s="593"/>
      <c r="F37" s="593"/>
      <c r="G37" s="149"/>
    </row>
    <row r="38" spans="1:7" ht="19.5" customHeight="1" x14ac:dyDescent="0.25">
      <c r="A38" s="522"/>
      <c r="B38" s="228"/>
      <c r="C38" s="253" t="s">
        <v>518</v>
      </c>
      <c r="D38" s="149"/>
      <c r="E38" s="227"/>
      <c r="F38" s="149"/>
      <c r="G38" s="149"/>
    </row>
    <row r="39" spans="1:7" ht="19.5" customHeight="1" x14ac:dyDescent="0.25">
      <c r="A39" s="522"/>
      <c r="B39" s="228"/>
      <c r="C39" s="253"/>
      <c r="D39" s="149"/>
      <c r="E39" s="227"/>
      <c r="F39" s="149"/>
      <c r="G39" s="149"/>
    </row>
    <row r="40" spans="1:7" ht="19.5" customHeight="1" x14ac:dyDescent="0.25">
      <c r="A40" s="522"/>
      <c r="B40" s="226"/>
      <c r="C40" s="228"/>
      <c r="D40" s="149"/>
      <c r="E40" s="227"/>
      <c r="F40" s="149"/>
      <c r="G40" s="149"/>
    </row>
    <row r="41" spans="1:7" ht="19.5" customHeight="1" x14ac:dyDescent="0.25">
      <c r="A41" s="522"/>
      <c r="B41" s="226"/>
      <c r="C41" s="585" t="s">
        <v>519</v>
      </c>
      <c r="D41" s="585"/>
      <c r="E41" s="585"/>
      <c r="F41" s="585"/>
      <c r="G41" s="149"/>
    </row>
    <row r="42" spans="1:7" ht="19.5" customHeight="1" x14ac:dyDescent="0.25">
      <c r="A42" s="522"/>
      <c r="B42" s="226"/>
      <c r="C42" s="585" t="s">
        <v>149</v>
      </c>
      <c r="D42" s="585"/>
      <c r="E42" s="585"/>
      <c r="F42" s="585"/>
      <c r="G42" s="149"/>
    </row>
    <row r="43" spans="1:7" ht="19.5" customHeight="1" x14ac:dyDescent="0.25">
      <c r="A43" s="522"/>
      <c r="B43" s="226"/>
      <c r="C43" s="585">
        <f>Alapa!C17</f>
        <v>0</v>
      </c>
      <c r="D43" s="585"/>
      <c r="E43" s="585"/>
      <c r="F43" s="585"/>
      <c r="G43" s="149"/>
    </row>
    <row r="44" spans="1:7" ht="18.75" customHeight="1" x14ac:dyDescent="0.25">
      <c r="A44" s="522"/>
      <c r="B44" s="226"/>
      <c r="C44" s="228"/>
      <c r="D44" s="149"/>
      <c r="E44" s="227"/>
      <c r="F44" s="149"/>
      <c r="G44" s="149"/>
    </row>
    <row r="45" spans="1:7" x14ac:dyDescent="0.25">
      <c r="A45" s="522"/>
    </row>
    <row r="46" spans="1:7" x14ac:dyDescent="0.25">
      <c r="A46" s="522"/>
    </row>
    <row r="47" spans="1:7" x14ac:dyDescent="0.25">
      <c r="A47" s="522"/>
    </row>
    <row r="48" spans="1:7" x14ac:dyDescent="0.25">
      <c r="A48" s="522"/>
    </row>
    <row r="49" spans="1:1" x14ac:dyDescent="0.25">
      <c r="A49" s="522"/>
    </row>
    <row r="50" spans="1:1" x14ac:dyDescent="0.25">
      <c r="A50" s="522"/>
    </row>
    <row r="51" spans="1:1" x14ac:dyDescent="0.25">
      <c r="A51" s="522"/>
    </row>
    <row r="52" spans="1:1" x14ac:dyDescent="0.25">
      <c r="A52" s="522"/>
    </row>
    <row r="53" spans="1:1" x14ac:dyDescent="0.25">
      <c r="A53" s="522"/>
    </row>
    <row r="54" spans="1:1" x14ac:dyDescent="0.25">
      <c r="A54" s="522"/>
    </row>
    <row r="55" spans="1:1" x14ac:dyDescent="0.25">
      <c r="A55" s="522"/>
    </row>
    <row r="56" spans="1:1" x14ac:dyDescent="0.25">
      <c r="A56" s="522"/>
    </row>
    <row r="57" spans="1:1" x14ac:dyDescent="0.25">
      <c r="A57" s="522"/>
    </row>
    <row r="58" spans="1:1" x14ac:dyDescent="0.25">
      <c r="A58" s="522"/>
    </row>
    <row r="59" spans="1:1" x14ac:dyDescent="0.25">
      <c r="A59" s="522"/>
    </row>
    <row r="60" spans="1:1" x14ac:dyDescent="0.25">
      <c r="A60" s="522"/>
    </row>
    <row r="61" spans="1:1" x14ac:dyDescent="0.25">
      <c r="A61" s="522"/>
    </row>
    <row r="62" spans="1:1" x14ac:dyDescent="0.25">
      <c r="A62" s="522"/>
    </row>
    <row r="63" spans="1:1" x14ac:dyDescent="0.25">
      <c r="A63" s="522"/>
    </row>
    <row r="64" spans="1:1"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row r="74" spans="1:1" x14ac:dyDescent="0.25">
      <c r="A74" s="522"/>
    </row>
    <row r="75" spans="1:1" x14ac:dyDescent="0.25">
      <c r="A75" s="522"/>
    </row>
    <row r="76" spans="1:1" x14ac:dyDescent="0.25">
      <c r="A76" s="522"/>
    </row>
    <row r="77" spans="1:1" x14ac:dyDescent="0.25">
      <c r="A77" s="522"/>
    </row>
    <row r="78" spans="1:1" x14ac:dyDescent="0.25">
      <c r="A78" s="522"/>
    </row>
    <row r="79" spans="1:1" x14ac:dyDescent="0.25">
      <c r="A79" s="522"/>
    </row>
    <row r="80" spans="1:1" x14ac:dyDescent="0.25">
      <c r="A80" s="522"/>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F00-000000000000}"/>
    <hyperlink ref="C26" r:id="rId1" xr:uid="{00000000-0004-0000-0F00-000001000000}"/>
    <hyperlink ref="C29" r:id="rId2" xr:uid="{00000000-0004-0000-0F00-000002000000}"/>
    <hyperlink ref="H3" location="'PM-KV-03-01'!C111" display="folyamatábra" xr:uid="{00000000-0004-0000-0F00-000004000000}"/>
  </hyperlinks>
  <pageMargins left="0.70866141732283472" right="0.70866141732283472" top="0.74803149606299213" bottom="0.74803149606299213" header="0.31496062992125984" footer="0.31496062992125984"/>
  <pageSetup paperSize="9" scale="78"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4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5" width="21.6640625" style="5" customWidth="1"/>
    <col min="6" max="6" width="25.109375" style="5" customWidth="1"/>
    <col min="7" max="7" width="9.6640625" style="5" customWidth="1"/>
    <col min="8" max="8" width="4.109375" style="5" customWidth="1"/>
    <col min="9" max="257" width="10.44140625" style="5"/>
    <col min="258" max="258" width="6.5546875" style="5" customWidth="1"/>
    <col min="259" max="262" width="21.6640625" style="5" customWidth="1"/>
    <col min="263" max="263" width="9.33203125" style="5" customWidth="1"/>
    <col min="264" max="264" width="4.109375" style="5" customWidth="1"/>
    <col min="265" max="513" width="10.44140625" style="5"/>
    <col min="514" max="514" width="6.5546875" style="5" customWidth="1"/>
    <col min="515" max="518" width="21.6640625" style="5" customWidth="1"/>
    <col min="519" max="519" width="9.33203125" style="5" customWidth="1"/>
    <col min="520" max="520" width="4.109375" style="5" customWidth="1"/>
    <col min="521" max="769" width="10.44140625" style="5"/>
    <col min="770" max="770" width="6.5546875" style="5" customWidth="1"/>
    <col min="771" max="774" width="21.6640625" style="5" customWidth="1"/>
    <col min="775" max="775" width="9.33203125" style="5" customWidth="1"/>
    <col min="776" max="776" width="4.109375" style="5" customWidth="1"/>
    <col min="777" max="1025" width="10.44140625" style="5"/>
    <col min="1026" max="1026" width="6.5546875" style="5" customWidth="1"/>
    <col min="1027" max="1030" width="21.6640625" style="5" customWidth="1"/>
    <col min="1031" max="1031" width="9.33203125" style="5" customWidth="1"/>
    <col min="1032" max="1032" width="4.109375" style="5" customWidth="1"/>
    <col min="1033" max="1281" width="10.44140625" style="5"/>
    <col min="1282" max="1282" width="6.5546875" style="5" customWidth="1"/>
    <col min="1283" max="1286" width="21.6640625" style="5" customWidth="1"/>
    <col min="1287" max="1287" width="9.33203125" style="5" customWidth="1"/>
    <col min="1288" max="1288" width="4.109375" style="5" customWidth="1"/>
    <col min="1289" max="1537" width="10.44140625" style="5"/>
    <col min="1538" max="1538" width="6.5546875" style="5" customWidth="1"/>
    <col min="1539" max="1542" width="21.6640625" style="5" customWidth="1"/>
    <col min="1543" max="1543" width="9.33203125" style="5" customWidth="1"/>
    <col min="1544" max="1544" width="4.109375" style="5" customWidth="1"/>
    <col min="1545" max="1793" width="10.44140625" style="5"/>
    <col min="1794" max="1794" width="6.5546875" style="5" customWidth="1"/>
    <col min="1795" max="1798" width="21.6640625" style="5" customWidth="1"/>
    <col min="1799" max="1799" width="9.33203125" style="5" customWidth="1"/>
    <col min="1800" max="1800" width="4.109375" style="5" customWidth="1"/>
    <col min="1801" max="2049" width="10.44140625" style="5"/>
    <col min="2050" max="2050" width="6.5546875" style="5" customWidth="1"/>
    <col min="2051" max="2054" width="21.6640625" style="5" customWidth="1"/>
    <col min="2055" max="2055" width="9.33203125" style="5" customWidth="1"/>
    <col min="2056" max="2056" width="4.109375" style="5" customWidth="1"/>
    <col min="2057" max="2305" width="10.44140625" style="5"/>
    <col min="2306" max="2306" width="6.5546875" style="5" customWidth="1"/>
    <col min="2307" max="2310" width="21.6640625" style="5" customWidth="1"/>
    <col min="2311" max="2311" width="9.33203125" style="5" customWidth="1"/>
    <col min="2312" max="2312" width="4.109375" style="5" customWidth="1"/>
    <col min="2313" max="2561" width="10.44140625" style="5"/>
    <col min="2562" max="2562" width="6.5546875" style="5" customWidth="1"/>
    <col min="2563" max="2566" width="21.6640625" style="5" customWidth="1"/>
    <col min="2567" max="2567" width="9.33203125" style="5" customWidth="1"/>
    <col min="2568" max="2568" width="4.109375" style="5" customWidth="1"/>
    <col min="2569" max="2817" width="10.44140625" style="5"/>
    <col min="2818" max="2818" width="6.5546875" style="5" customWidth="1"/>
    <col min="2819" max="2822" width="21.6640625" style="5" customWidth="1"/>
    <col min="2823" max="2823" width="9.33203125" style="5" customWidth="1"/>
    <col min="2824" max="2824" width="4.109375" style="5" customWidth="1"/>
    <col min="2825" max="3073" width="10.44140625" style="5"/>
    <col min="3074" max="3074" width="6.5546875" style="5" customWidth="1"/>
    <col min="3075" max="3078" width="21.6640625" style="5" customWidth="1"/>
    <col min="3079" max="3079" width="9.33203125" style="5" customWidth="1"/>
    <col min="3080" max="3080" width="4.109375" style="5" customWidth="1"/>
    <col min="3081" max="3329" width="10.44140625" style="5"/>
    <col min="3330" max="3330" width="6.5546875" style="5" customWidth="1"/>
    <col min="3331" max="3334" width="21.6640625" style="5" customWidth="1"/>
    <col min="3335" max="3335" width="9.33203125" style="5" customWidth="1"/>
    <col min="3336" max="3336" width="4.109375" style="5" customWidth="1"/>
    <col min="3337" max="3585" width="10.44140625" style="5"/>
    <col min="3586" max="3586" width="6.5546875" style="5" customWidth="1"/>
    <col min="3587" max="3590" width="21.6640625" style="5" customWidth="1"/>
    <col min="3591" max="3591" width="9.33203125" style="5" customWidth="1"/>
    <col min="3592" max="3592" width="4.109375" style="5" customWidth="1"/>
    <col min="3593" max="3841" width="10.44140625" style="5"/>
    <col min="3842" max="3842" width="6.5546875" style="5" customWidth="1"/>
    <col min="3843" max="3846" width="21.6640625" style="5" customWidth="1"/>
    <col min="3847" max="3847" width="9.33203125" style="5" customWidth="1"/>
    <col min="3848" max="3848" width="4.109375" style="5" customWidth="1"/>
    <col min="3849" max="4097" width="10.44140625" style="5"/>
    <col min="4098" max="4098" width="6.5546875" style="5" customWidth="1"/>
    <col min="4099" max="4102" width="21.6640625" style="5" customWidth="1"/>
    <col min="4103" max="4103" width="9.33203125" style="5" customWidth="1"/>
    <col min="4104" max="4104" width="4.109375" style="5" customWidth="1"/>
    <col min="4105" max="4353" width="10.44140625" style="5"/>
    <col min="4354" max="4354" width="6.5546875" style="5" customWidth="1"/>
    <col min="4355" max="4358" width="21.6640625" style="5" customWidth="1"/>
    <col min="4359" max="4359" width="9.33203125" style="5" customWidth="1"/>
    <col min="4360" max="4360" width="4.109375" style="5" customWidth="1"/>
    <col min="4361" max="4609" width="10.44140625" style="5"/>
    <col min="4610" max="4610" width="6.5546875" style="5" customWidth="1"/>
    <col min="4611" max="4614" width="21.6640625" style="5" customWidth="1"/>
    <col min="4615" max="4615" width="9.33203125" style="5" customWidth="1"/>
    <col min="4616" max="4616" width="4.109375" style="5" customWidth="1"/>
    <col min="4617" max="4865" width="10.44140625" style="5"/>
    <col min="4866" max="4866" width="6.5546875" style="5" customWidth="1"/>
    <col min="4867" max="4870" width="21.6640625" style="5" customWidth="1"/>
    <col min="4871" max="4871" width="9.33203125" style="5" customWidth="1"/>
    <col min="4872" max="4872" width="4.109375" style="5" customWidth="1"/>
    <col min="4873" max="5121" width="10.44140625" style="5"/>
    <col min="5122" max="5122" width="6.5546875" style="5" customWidth="1"/>
    <col min="5123" max="5126" width="21.6640625" style="5" customWidth="1"/>
    <col min="5127" max="5127" width="9.33203125" style="5" customWidth="1"/>
    <col min="5128" max="5128" width="4.109375" style="5" customWidth="1"/>
    <col min="5129" max="5377" width="10.44140625" style="5"/>
    <col min="5378" max="5378" width="6.5546875" style="5" customWidth="1"/>
    <col min="5379" max="5382" width="21.6640625" style="5" customWidth="1"/>
    <col min="5383" max="5383" width="9.33203125" style="5" customWidth="1"/>
    <col min="5384" max="5384" width="4.109375" style="5" customWidth="1"/>
    <col min="5385" max="5633" width="10.44140625" style="5"/>
    <col min="5634" max="5634" width="6.5546875" style="5" customWidth="1"/>
    <col min="5635" max="5638" width="21.6640625" style="5" customWidth="1"/>
    <col min="5639" max="5639" width="9.33203125" style="5" customWidth="1"/>
    <col min="5640" max="5640" width="4.109375" style="5" customWidth="1"/>
    <col min="5641" max="5889" width="10.44140625" style="5"/>
    <col min="5890" max="5890" width="6.5546875" style="5" customWidth="1"/>
    <col min="5891" max="5894" width="21.6640625" style="5" customWidth="1"/>
    <col min="5895" max="5895" width="9.33203125" style="5" customWidth="1"/>
    <col min="5896" max="5896" width="4.109375" style="5" customWidth="1"/>
    <col min="5897" max="6145" width="10.44140625" style="5"/>
    <col min="6146" max="6146" width="6.5546875" style="5" customWidth="1"/>
    <col min="6147" max="6150" width="21.6640625" style="5" customWidth="1"/>
    <col min="6151" max="6151" width="9.33203125" style="5" customWidth="1"/>
    <col min="6152" max="6152" width="4.109375" style="5" customWidth="1"/>
    <col min="6153" max="6401" width="10.44140625" style="5"/>
    <col min="6402" max="6402" width="6.5546875" style="5" customWidth="1"/>
    <col min="6403" max="6406" width="21.6640625" style="5" customWidth="1"/>
    <col min="6407" max="6407" width="9.33203125" style="5" customWidth="1"/>
    <col min="6408" max="6408" width="4.109375" style="5" customWidth="1"/>
    <col min="6409" max="6657" width="10.44140625" style="5"/>
    <col min="6658" max="6658" width="6.5546875" style="5" customWidth="1"/>
    <col min="6659" max="6662" width="21.6640625" style="5" customWidth="1"/>
    <col min="6663" max="6663" width="9.33203125" style="5" customWidth="1"/>
    <col min="6664" max="6664" width="4.109375" style="5" customWidth="1"/>
    <col min="6665" max="6913" width="10.44140625" style="5"/>
    <col min="6914" max="6914" width="6.5546875" style="5" customWidth="1"/>
    <col min="6915" max="6918" width="21.6640625" style="5" customWidth="1"/>
    <col min="6919" max="6919" width="9.33203125" style="5" customWidth="1"/>
    <col min="6920" max="6920" width="4.109375" style="5" customWidth="1"/>
    <col min="6921" max="7169" width="10.44140625" style="5"/>
    <col min="7170" max="7170" width="6.5546875" style="5" customWidth="1"/>
    <col min="7171" max="7174" width="21.6640625" style="5" customWidth="1"/>
    <col min="7175" max="7175" width="9.33203125" style="5" customWidth="1"/>
    <col min="7176" max="7176" width="4.109375" style="5" customWidth="1"/>
    <col min="7177" max="7425" width="10.44140625" style="5"/>
    <col min="7426" max="7426" width="6.5546875" style="5" customWidth="1"/>
    <col min="7427" max="7430" width="21.6640625" style="5" customWidth="1"/>
    <col min="7431" max="7431" width="9.33203125" style="5" customWidth="1"/>
    <col min="7432" max="7432" width="4.109375" style="5" customWidth="1"/>
    <col min="7433" max="7681" width="10.44140625" style="5"/>
    <col min="7682" max="7682" width="6.5546875" style="5" customWidth="1"/>
    <col min="7683" max="7686" width="21.6640625" style="5" customWidth="1"/>
    <col min="7687" max="7687" width="9.33203125" style="5" customWidth="1"/>
    <col min="7688" max="7688" width="4.109375" style="5" customWidth="1"/>
    <col min="7689" max="7937" width="10.44140625" style="5"/>
    <col min="7938" max="7938" width="6.5546875" style="5" customWidth="1"/>
    <col min="7939" max="7942" width="21.6640625" style="5" customWidth="1"/>
    <col min="7943" max="7943" width="9.33203125" style="5" customWidth="1"/>
    <col min="7944" max="7944" width="4.109375" style="5" customWidth="1"/>
    <col min="7945" max="8193" width="10.44140625" style="5"/>
    <col min="8194" max="8194" width="6.5546875" style="5" customWidth="1"/>
    <col min="8195" max="8198" width="21.6640625" style="5" customWidth="1"/>
    <col min="8199" max="8199" width="9.33203125" style="5" customWidth="1"/>
    <col min="8200" max="8200" width="4.109375" style="5" customWidth="1"/>
    <col min="8201" max="8449" width="10.44140625" style="5"/>
    <col min="8450" max="8450" width="6.5546875" style="5" customWidth="1"/>
    <col min="8451" max="8454" width="21.6640625" style="5" customWidth="1"/>
    <col min="8455" max="8455" width="9.33203125" style="5" customWidth="1"/>
    <col min="8456" max="8456" width="4.109375" style="5" customWidth="1"/>
    <col min="8457" max="8705" width="10.44140625" style="5"/>
    <col min="8706" max="8706" width="6.5546875" style="5" customWidth="1"/>
    <col min="8707" max="8710" width="21.6640625" style="5" customWidth="1"/>
    <col min="8711" max="8711" width="9.33203125" style="5" customWidth="1"/>
    <col min="8712" max="8712" width="4.109375" style="5" customWidth="1"/>
    <col min="8713" max="8961" width="10.44140625" style="5"/>
    <col min="8962" max="8962" width="6.5546875" style="5" customWidth="1"/>
    <col min="8963" max="8966" width="21.6640625" style="5" customWidth="1"/>
    <col min="8967" max="8967" width="9.33203125" style="5" customWidth="1"/>
    <col min="8968" max="8968" width="4.109375" style="5" customWidth="1"/>
    <col min="8969" max="9217" width="10.44140625" style="5"/>
    <col min="9218" max="9218" width="6.5546875" style="5" customWidth="1"/>
    <col min="9219" max="9222" width="21.6640625" style="5" customWidth="1"/>
    <col min="9223" max="9223" width="9.33203125" style="5" customWidth="1"/>
    <col min="9224" max="9224" width="4.109375" style="5" customWidth="1"/>
    <col min="9225" max="9473" width="10.44140625" style="5"/>
    <col min="9474" max="9474" width="6.5546875" style="5" customWidth="1"/>
    <col min="9475" max="9478" width="21.6640625" style="5" customWidth="1"/>
    <col min="9479" max="9479" width="9.33203125" style="5" customWidth="1"/>
    <col min="9480" max="9480" width="4.109375" style="5" customWidth="1"/>
    <col min="9481" max="9729" width="10.44140625" style="5"/>
    <col min="9730" max="9730" width="6.5546875" style="5" customWidth="1"/>
    <col min="9731" max="9734" width="21.6640625" style="5" customWidth="1"/>
    <col min="9735" max="9735" width="9.33203125" style="5" customWidth="1"/>
    <col min="9736" max="9736" width="4.109375" style="5" customWidth="1"/>
    <col min="9737" max="9985" width="10.44140625" style="5"/>
    <col min="9986" max="9986" width="6.5546875" style="5" customWidth="1"/>
    <col min="9987" max="9990" width="21.6640625" style="5" customWidth="1"/>
    <col min="9991" max="9991" width="9.33203125" style="5" customWidth="1"/>
    <col min="9992" max="9992" width="4.109375" style="5" customWidth="1"/>
    <col min="9993" max="10241" width="10.44140625" style="5"/>
    <col min="10242" max="10242" width="6.5546875" style="5" customWidth="1"/>
    <col min="10243" max="10246" width="21.6640625" style="5" customWidth="1"/>
    <col min="10247" max="10247" width="9.33203125" style="5" customWidth="1"/>
    <col min="10248" max="10248" width="4.109375" style="5" customWidth="1"/>
    <col min="10249" max="10497" width="10.44140625" style="5"/>
    <col min="10498" max="10498" width="6.5546875" style="5" customWidth="1"/>
    <col min="10499" max="10502" width="21.6640625" style="5" customWidth="1"/>
    <col min="10503" max="10503" width="9.33203125" style="5" customWidth="1"/>
    <col min="10504" max="10504" width="4.109375" style="5" customWidth="1"/>
    <col min="10505" max="10753" width="10.44140625" style="5"/>
    <col min="10754" max="10754" width="6.5546875" style="5" customWidth="1"/>
    <col min="10755" max="10758" width="21.6640625" style="5" customWidth="1"/>
    <col min="10759" max="10759" width="9.33203125" style="5" customWidth="1"/>
    <col min="10760" max="10760" width="4.109375" style="5" customWidth="1"/>
    <col min="10761" max="11009" width="10.44140625" style="5"/>
    <col min="11010" max="11010" width="6.5546875" style="5" customWidth="1"/>
    <col min="11011" max="11014" width="21.6640625" style="5" customWidth="1"/>
    <col min="11015" max="11015" width="9.33203125" style="5" customWidth="1"/>
    <col min="11016" max="11016" width="4.109375" style="5" customWidth="1"/>
    <col min="11017" max="11265" width="10.44140625" style="5"/>
    <col min="11266" max="11266" width="6.5546875" style="5" customWidth="1"/>
    <col min="11267" max="11270" width="21.6640625" style="5" customWidth="1"/>
    <col min="11271" max="11271" width="9.33203125" style="5" customWidth="1"/>
    <col min="11272" max="11272" width="4.109375" style="5" customWidth="1"/>
    <col min="11273" max="11521" width="10.44140625" style="5"/>
    <col min="11522" max="11522" width="6.5546875" style="5" customWidth="1"/>
    <col min="11523" max="11526" width="21.6640625" style="5" customWidth="1"/>
    <col min="11527" max="11527" width="9.33203125" style="5" customWidth="1"/>
    <col min="11528" max="11528" width="4.109375" style="5" customWidth="1"/>
    <col min="11529" max="11777" width="10.44140625" style="5"/>
    <col min="11778" max="11778" width="6.5546875" style="5" customWidth="1"/>
    <col min="11779" max="11782" width="21.6640625" style="5" customWidth="1"/>
    <col min="11783" max="11783" width="9.33203125" style="5" customWidth="1"/>
    <col min="11784" max="11784" width="4.109375" style="5" customWidth="1"/>
    <col min="11785" max="12033" width="10.44140625" style="5"/>
    <col min="12034" max="12034" width="6.5546875" style="5" customWidth="1"/>
    <col min="12035" max="12038" width="21.6640625" style="5" customWidth="1"/>
    <col min="12039" max="12039" width="9.33203125" style="5" customWidth="1"/>
    <col min="12040" max="12040" width="4.109375" style="5" customWidth="1"/>
    <col min="12041" max="12289" width="10.44140625" style="5"/>
    <col min="12290" max="12290" width="6.5546875" style="5" customWidth="1"/>
    <col min="12291" max="12294" width="21.6640625" style="5" customWidth="1"/>
    <col min="12295" max="12295" width="9.33203125" style="5" customWidth="1"/>
    <col min="12296" max="12296" width="4.109375" style="5" customWidth="1"/>
    <col min="12297" max="12545" width="10.44140625" style="5"/>
    <col min="12546" max="12546" width="6.5546875" style="5" customWidth="1"/>
    <col min="12547" max="12550" width="21.6640625" style="5" customWidth="1"/>
    <col min="12551" max="12551" width="9.33203125" style="5" customWidth="1"/>
    <col min="12552" max="12552" width="4.109375" style="5" customWidth="1"/>
    <col min="12553" max="12801" width="10.44140625" style="5"/>
    <col min="12802" max="12802" width="6.5546875" style="5" customWidth="1"/>
    <col min="12803" max="12806" width="21.6640625" style="5" customWidth="1"/>
    <col min="12807" max="12807" width="9.33203125" style="5" customWidth="1"/>
    <col min="12808" max="12808" width="4.109375" style="5" customWidth="1"/>
    <col min="12809" max="13057" width="10.44140625" style="5"/>
    <col min="13058" max="13058" width="6.5546875" style="5" customWidth="1"/>
    <col min="13059" max="13062" width="21.6640625" style="5" customWidth="1"/>
    <col min="13063" max="13063" width="9.33203125" style="5" customWidth="1"/>
    <col min="13064" max="13064" width="4.109375" style="5" customWidth="1"/>
    <col min="13065" max="13313" width="10.44140625" style="5"/>
    <col min="13314" max="13314" width="6.5546875" style="5" customWidth="1"/>
    <col min="13315" max="13318" width="21.6640625" style="5" customWidth="1"/>
    <col min="13319" max="13319" width="9.33203125" style="5" customWidth="1"/>
    <col min="13320" max="13320" width="4.109375" style="5" customWidth="1"/>
    <col min="13321" max="13569" width="10.44140625" style="5"/>
    <col min="13570" max="13570" width="6.5546875" style="5" customWidth="1"/>
    <col min="13571" max="13574" width="21.6640625" style="5" customWidth="1"/>
    <col min="13575" max="13575" width="9.33203125" style="5" customWidth="1"/>
    <col min="13576" max="13576" width="4.109375" style="5" customWidth="1"/>
    <col min="13577" max="13825" width="10.44140625" style="5"/>
    <col min="13826" max="13826" width="6.5546875" style="5" customWidth="1"/>
    <col min="13827" max="13830" width="21.6640625" style="5" customWidth="1"/>
    <col min="13831" max="13831" width="9.33203125" style="5" customWidth="1"/>
    <col min="13832" max="13832" width="4.109375" style="5" customWidth="1"/>
    <col min="13833" max="14081" width="10.44140625" style="5"/>
    <col min="14082" max="14082" width="6.5546875" style="5" customWidth="1"/>
    <col min="14083" max="14086" width="21.6640625" style="5" customWidth="1"/>
    <col min="14087" max="14087" width="9.33203125" style="5" customWidth="1"/>
    <col min="14088" max="14088" width="4.109375" style="5" customWidth="1"/>
    <col min="14089" max="14337" width="10.44140625" style="5"/>
    <col min="14338" max="14338" width="6.5546875" style="5" customWidth="1"/>
    <col min="14339" max="14342" width="21.6640625" style="5" customWidth="1"/>
    <col min="14343" max="14343" width="9.33203125" style="5" customWidth="1"/>
    <col min="14344" max="14344" width="4.109375" style="5" customWidth="1"/>
    <col min="14345" max="14593" width="10.44140625" style="5"/>
    <col min="14594" max="14594" width="6.5546875" style="5" customWidth="1"/>
    <col min="14595" max="14598" width="21.6640625" style="5" customWidth="1"/>
    <col min="14599" max="14599" width="9.33203125" style="5" customWidth="1"/>
    <col min="14600" max="14600" width="4.109375" style="5" customWidth="1"/>
    <col min="14601" max="14849" width="10.44140625" style="5"/>
    <col min="14850" max="14850" width="6.5546875" style="5" customWidth="1"/>
    <col min="14851" max="14854" width="21.6640625" style="5" customWidth="1"/>
    <col min="14855" max="14855" width="9.33203125" style="5" customWidth="1"/>
    <col min="14856" max="14856" width="4.109375" style="5" customWidth="1"/>
    <col min="14857" max="15105" width="10.44140625" style="5"/>
    <col min="15106" max="15106" width="6.5546875" style="5" customWidth="1"/>
    <col min="15107" max="15110" width="21.6640625" style="5" customWidth="1"/>
    <col min="15111" max="15111" width="9.33203125" style="5" customWidth="1"/>
    <col min="15112" max="15112" width="4.109375" style="5" customWidth="1"/>
    <col min="15113" max="15361" width="10.44140625" style="5"/>
    <col min="15362" max="15362" width="6.5546875" style="5" customWidth="1"/>
    <col min="15363" max="15366" width="21.6640625" style="5" customWidth="1"/>
    <col min="15367" max="15367" width="9.33203125" style="5" customWidth="1"/>
    <col min="15368" max="15368" width="4.109375" style="5" customWidth="1"/>
    <col min="15369" max="15617" width="10.44140625" style="5"/>
    <col min="15618" max="15618" width="6.5546875" style="5" customWidth="1"/>
    <col min="15619" max="15622" width="21.6640625" style="5" customWidth="1"/>
    <col min="15623" max="15623" width="9.33203125" style="5" customWidth="1"/>
    <col min="15624" max="15624" width="4.109375" style="5" customWidth="1"/>
    <col min="15625" max="15873" width="10.44140625" style="5"/>
    <col min="15874" max="15874" width="6.5546875" style="5" customWidth="1"/>
    <col min="15875" max="15878" width="21.6640625" style="5" customWidth="1"/>
    <col min="15879" max="15879" width="9.33203125" style="5" customWidth="1"/>
    <col min="15880" max="15880" width="4.109375" style="5" customWidth="1"/>
    <col min="15881" max="16129" width="10.44140625" style="5"/>
    <col min="16130" max="16130" width="6.5546875" style="5" customWidth="1"/>
    <col min="16131" max="16134" width="21.6640625" style="5" customWidth="1"/>
    <col min="16135" max="16135" width="9.33203125" style="5" customWidth="1"/>
    <col min="16136" max="16136" width="4.109375" style="5" customWidth="1"/>
    <col min="16137" max="16384" width="10.44140625" style="5"/>
  </cols>
  <sheetData>
    <row r="1" spans="2:8" ht="14.4" x14ac:dyDescent="0.3">
      <c r="B1" s="42" t="s">
        <v>523</v>
      </c>
      <c r="F1" s="44"/>
      <c r="G1" s="43" t="s">
        <v>1</v>
      </c>
      <c r="H1" s="44" t="s">
        <v>2</v>
      </c>
    </row>
    <row r="2" spans="2:8" ht="15.6" x14ac:dyDescent="0.3">
      <c r="B2" s="42"/>
      <c r="F2" s="44"/>
      <c r="G2" s="43"/>
      <c r="H2" s="45" t="s">
        <v>3</v>
      </c>
    </row>
    <row r="3" spans="2:8" ht="14.4" x14ac:dyDescent="0.3">
      <c r="H3" s="44" t="s">
        <v>75</v>
      </c>
    </row>
    <row r="4" spans="2:8" ht="15.6" x14ac:dyDescent="0.3">
      <c r="B4" s="480" t="s">
        <v>152</v>
      </c>
      <c r="C4" s="480"/>
      <c r="D4" s="480"/>
      <c r="E4" s="480"/>
      <c r="F4" s="480"/>
      <c r="G4" s="480"/>
    </row>
    <row r="5" spans="2:8" ht="20.399999999999999" x14ac:dyDescent="0.35">
      <c r="B5" s="78" t="s">
        <v>79</v>
      </c>
      <c r="C5" s="140">
        <f>Alapa!C17</f>
        <v>0</v>
      </c>
      <c r="D5" s="149"/>
      <c r="E5" s="149"/>
      <c r="F5" s="48"/>
      <c r="G5" s="149"/>
    </row>
    <row r="6" spans="2:8" ht="15.6" x14ac:dyDescent="0.3">
      <c r="B6" s="78" t="s">
        <v>80</v>
      </c>
      <c r="C6" s="140">
        <f>Alapa!C18</f>
        <v>0</v>
      </c>
      <c r="D6" s="149"/>
      <c r="E6" s="149"/>
      <c r="F6" s="149"/>
      <c r="G6" s="149"/>
    </row>
    <row r="7" spans="2:8" ht="15.6" x14ac:dyDescent="0.3">
      <c r="B7" s="78"/>
      <c r="C7" s="140"/>
      <c r="D7" s="149"/>
      <c r="E7" s="149"/>
      <c r="F7" s="149"/>
      <c r="G7" s="149"/>
    </row>
    <row r="8" spans="2:8" ht="13.8" x14ac:dyDescent="0.25">
      <c r="B8" s="149"/>
      <c r="C8" s="149"/>
      <c r="D8" s="149"/>
      <c r="E8" s="149"/>
      <c r="F8" s="149"/>
      <c r="G8" s="149"/>
    </row>
    <row r="9" spans="2:8" ht="17.399999999999999" x14ac:dyDescent="0.25">
      <c r="B9" s="580" t="s">
        <v>498</v>
      </c>
      <c r="C9" s="580"/>
      <c r="D9" s="580"/>
      <c r="E9" s="580"/>
      <c r="F9" s="580"/>
      <c r="G9" s="580"/>
    </row>
    <row r="10" spans="2:8" ht="35.25" customHeight="1" x14ac:dyDescent="0.25">
      <c r="B10" s="590" t="s">
        <v>499</v>
      </c>
      <c r="C10" s="590"/>
      <c r="D10" s="590"/>
      <c r="E10" s="590"/>
      <c r="F10" s="590"/>
      <c r="G10" s="590"/>
    </row>
    <row r="11" spans="2:8" ht="48" customHeight="1" x14ac:dyDescent="0.25">
      <c r="B11" s="595" t="s">
        <v>521</v>
      </c>
      <c r="C11" s="595"/>
      <c r="D11" s="595"/>
      <c r="E11" s="595"/>
      <c r="F11" s="595"/>
      <c r="G11" s="595"/>
    </row>
    <row r="12" spans="2:8" ht="21.75" customHeight="1" x14ac:dyDescent="0.3">
      <c r="B12" s="254"/>
      <c r="C12" s="242" t="s">
        <v>500</v>
      </c>
      <c r="D12" s="241"/>
      <c r="E12" s="243" t="s">
        <v>522</v>
      </c>
      <c r="F12" s="243"/>
      <c r="G12" s="149"/>
    </row>
    <row r="13" spans="2:8" ht="21.75" customHeight="1" x14ac:dyDescent="0.3">
      <c r="B13" s="254"/>
      <c r="C13" s="242"/>
      <c r="D13" s="241"/>
      <c r="E13" s="243"/>
      <c r="F13" s="243"/>
      <c r="G13" s="149"/>
    </row>
    <row r="14" spans="2:8" ht="21.75" customHeight="1" x14ac:dyDescent="0.35">
      <c r="B14" s="254"/>
      <c r="C14" s="367" t="s">
        <v>622</v>
      </c>
      <c r="D14" s="241"/>
      <c r="E14" s="243"/>
      <c r="F14" s="243"/>
      <c r="G14" s="149"/>
    </row>
    <row r="15" spans="2:8" ht="17.25" customHeight="1" x14ac:dyDescent="0.25">
      <c r="B15" s="149"/>
      <c r="C15" s="227"/>
      <c r="D15" s="149"/>
      <c r="E15" s="149"/>
      <c r="F15" s="149"/>
      <c r="G15" s="149"/>
    </row>
    <row r="16" spans="2:8" ht="20.25" customHeight="1" x14ac:dyDescent="0.3">
      <c r="B16" s="245" t="s">
        <v>32</v>
      </c>
      <c r="C16" s="246" t="s">
        <v>505</v>
      </c>
      <c r="D16" s="247"/>
      <c r="E16" s="248"/>
      <c r="F16" s="149"/>
      <c r="G16" s="149"/>
    </row>
    <row r="17" spans="2:9" ht="36" customHeight="1" x14ac:dyDescent="0.25">
      <c r="B17" s="226"/>
      <c r="C17" s="591" t="s">
        <v>506</v>
      </c>
      <c r="D17" s="591"/>
      <c r="E17" s="591"/>
      <c r="F17" s="591"/>
      <c r="G17" s="156"/>
    </row>
    <row r="18" spans="2:9" ht="24.75" customHeight="1" x14ac:dyDescent="0.3">
      <c r="B18" s="226"/>
      <c r="C18" s="592" t="s">
        <v>507</v>
      </c>
      <c r="D18" s="592"/>
      <c r="E18" s="592"/>
      <c r="F18" s="592"/>
      <c r="G18" s="149"/>
    </row>
    <row r="19" spans="2:9" ht="33.75" customHeight="1" x14ac:dyDescent="0.3">
      <c r="B19" s="249" t="s">
        <v>508</v>
      </c>
      <c r="C19" s="246" t="s">
        <v>509</v>
      </c>
      <c r="D19" s="250"/>
      <c r="E19" s="149"/>
      <c r="F19" s="149"/>
      <c r="G19" s="149"/>
    </row>
    <row r="20" spans="2:9" ht="68.25" customHeight="1" x14ac:dyDescent="0.3">
      <c r="B20" s="226"/>
      <c r="C20" s="591" t="s">
        <v>637</v>
      </c>
      <c r="D20" s="591"/>
      <c r="E20" s="591"/>
      <c r="F20" s="591"/>
      <c r="G20" s="149"/>
      <c r="I20" s="391" t="s">
        <v>635</v>
      </c>
    </row>
    <row r="21" spans="2:9" ht="21" customHeight="1" x14ac:dyDescent="0.3">
      <c r="B21" s="226"/>
      <c r="C21" s="594" t="s">
        <v>623</v>
      </c>
      <c r="D21" s="592"/>
      <c r="E21" s="592"/>
      <c r="F21" s="592"/>
      <c r="G21" s="149"/>
    </row>
    <row r="22" spans="2:9" ht="19.5" customHeight="1" x14ac:dyDescent="0.3">
      <c r="B22" s="226"/>
      <c r="C22" s="365"/>
      <c r="D22" s="365"/>
      <c r="E22" s="372"/>
      <c r="F22" s="365"/>
      <c r="G22" s="149"/>
    </row>
    <row r="23" spans="2:9" ht="18" customHeight="1" x14ac:dyDescent="0.3">
      <c r="B23" s="249" t="s">
        <v>39</v>
      </c>
      <c r="C23" s="227" t="s">
        <v>512</v>
      </c>
      <c r="D23" s="227"/>
      <c r="E23" s="227"/>
      <c r="F23" s="253"/>
      <c r="G23" s="149"/>
    </row>
    <row r="24" spans="2:9" ht="15" customHeight="1" x14ac:dyDescent="0.25">
      <c r="B24" s="228"/>
      <c r="C24" s="251" t="s">
        <v>513</v>
      </c>
      <c r="D24" s="252"/>
      <c r="E24" s="227"/>
      <c r="F24" s="149"/>
      <c r="G24" s="149"/>
    </row>
    <row r="25" spans="2:9" ht="19.5" customHeight="1" x14ac:dyDescent="0.25">
      <c r="B25" s="228"/>
      <c r="C25" s="255" t="s">
        <v>620</v>
      </c>
      <c r="D25" s="368" t="s">
        <v>621</v>
      </c>
      <c r="E25" s="227"/>
      <c r="F25" s="227"/>
      <c r="G25" s="149"/>
    </row>
    <row r="26" spans="2:9" ht="19.5" customHeight="1" x14ac:dyDescent="0.25">
      <c r="B26" s="228"/>
      <c r="C26" s="255"/>
      <c r="D26" s="368" t="s">
        <v>621</v>
      </c>
      <c r="E26" s="227"/>
      <c r="F26" s="227"/>
      <c r="G26" s="149"/>
    </row>
    <row r="27" spans="2:9" ht="19.5" customHeight="1" x14ac:dyDescent="0.25">
      <c r="B27" s="228"/>
      <c r="C27" s="255"/>
      <c r="D27" s="368" t="s">
        <v>621</v>
      </c>
      <c r="E27" s="227"/>
      <c r="F27" s="227"/>
      <c r="G27" s="149"/>
    </row>
    <row r="28" spans="2:9" ht="33" customHeight="1" x14ac:dyDescent="0.3">
      <c r="B28" s="249" t="s">
        <v>44</v>
      </c>
      <c r="C28" s="246" t="s">
        <v>514</v>
      </c>
      <c r="D28" s="246"/>
      <c r="E28" s="149"/>
      <c r="F28" s="149"/>
      <c r="G28" s="149"/>
    </row>
    <row r="29" spans="2:9" ht="34.5" customHeight="1" x14ac:dyDescent="0.25">
      <c r="B29" s="228"/>
      <c r="C29" s="584" t="s">
        <v>515</v>
      </c>
      <c r="D29" s="584"/>
      <c r="E29" s="584"/>
      <c r="F29" s="584"/>
      <c r="G29" s="149"/>
    </row>
    <row r="30" spans="2:9" ht="23.25" customHeight="1" x14ac:dyDescent="0.3">
      <c r="B30" s="249" t="s">
        <v>46</v>
      </c>
      <c r="C30" s="246" t="s">
        <v>516</v>
      </c>
      <c r="D30" s="149"/>
      <c r="E30" s="149"/>
      <c r="F30" s="149"/>
      <c r="G30" s="149"/>
    </row>
    <row r="31" spans="2:9" ht="15.6" x14ac:dyDescent="0.3">
      <c r="B31" s="249"/>
      <c r="C31" s="246" t="s">
        <v>517</v>
      </c>
      <c r="D31" s="149"/>
      <c r="E31" s="149"/>
      <c r="F31" s="149"/>
      <c r="G31" s="149"/>
    </row>
    <row r="32" spans="2:9" ht="35.25" customHeight="1" x14ac:dyDescent="0.25">
      <c r="B32" s="228"/>
      <c r="C32" s="593" t="s">
        <v>691</v>
      </c>
      <c r="D32" s="593"/>
      <c r="E32" s="593"/>
      <c r="F32" s="593"/>
      <c r="G32" s="149"/>
    </row>
    <row r="33" spans="2:7" ht="19.5" customHeight="1" x14ac:dyDescent="0.25">
      <c r="B33" s="228"/>
      <c r="C33" s="253" t="s">
        <v>518</v>
      </c>
      <c r="D33" s="149"/>
      <c r="E33" s="227"/>
      <c r="F33" s="149"/>
      <c r="G33" s="149"/>
    </row>
    <row r="34" spans="2:7" ht="19.5" customHeight="1" x14ac:dyDescent="0.25">
      <c r="B34" s="228"/>
      <c r="C34" s="253"/>
      <c r="D34" s="149"/>
      <c r="E34" s="227"/>
      <c r="F34" s="149"/>
      <c r="G34" s="149"/>
    </row>
    <row r="35" spans="2:7" ht="19.5" customHeight="1" x14ac:dyDescent="0.25">
      <c r="B35" s="228"/>
      <c r="C35" s="253"/>
      <c r="D35" s="149"/>
      <c r="E35" s="227"/>
      <c r="F35" s="149"/>
      <c r="G35" s="149"/>
    </row>
    <row r="36" spans="2:7" ht="19.5" customHeight="1" x14ac:dyDescent="0.25">
      <c r="B36" s="228"/>
      <c r="C36" s="253"/>
      <c r="D36" s="149"/>
      <c r="E36" s="227"/>
      <c r="F36" s="149"/>
      <c r="G36" s="149"/>
    </row>
    <row r="37" spans="2:7" ht="19.5" customHeight="1" x14ac:dyDescent="0.25">
      <c r="B37" s="226"/>
      <c r="C37" s="585" t="s">
        <v>519</v>
      </c>
      <c r="D37" s="585"/>
      <c r="E37" s="585"/>
      <c r="F37" s="585"/>
      <c r="G37" s="149"/>
    </row>
    <row r="38" spans="2:7" ht="19.5" customHeight="1" x14ac:dyDescent="0.25">
      <c r="B38" s="226"/>
      <c r="C38" s="585" t="s">
        <v>149</v>
      </c>
      <c r="D38" s="585"/>
      <c r="E38" s="585"/>
      <c r="F38" s="585"/>
      <c r="G38" s="149"/>
    </row>
    <row r="39" spans="2:7" ht="19.5" customHeight="1" x14ac:dyDescent="0.25">
      <c r="B39" s="226"/>
      <c r="C39" s="585">
        <f>Alapa!C17</f>
        <v>0</v>
      </c>
      <c r="D39" s="585"/>
      <c r="E39" s="585"/>
      <c r="F39" s="585"/>
      <c r="G39" s="149"/>
    </row>
    <row r="40" spans="2:7" ht="18.75" customHeight="1" x14ac:dyDescent="0.25">
      <c r="B40" s="226"/>
      <c r="C40" s="228"/>
      <c r="D40" s="149"/>
      <c r="E40" s="227"/>
      <c r="F40" s="149"/>
      <c r="G40" s="149"/>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xr:uid="{00000000-0004-0000-1000-000000000000}"/>
    <hyperlink ref="H3" location="'PM-KV-03-01'!C113" display="folyamatábra" xr:uid="{00000000-0004-0000-1000-000001000000}"/>
    <hyperlink ref="C18" r:id="rId1" xr:uid="{00000000-0004-0000-1000-000002000000}"/>
    <hyperlink ref="C21" r:id="rId2" xr:uid="{D6FA82B7-0385-4ADE-9C66-DAF67A27D181}"/>
    <hyperlink ref="I20" r:id="rId3" xr:uid="{2D6E3DDB-A8D6-4D08-BFA1-0380B8B4D9CB}"/>
  </hyperlinks>
  <pageMargins left="0.70866141732283472" right="0.70866141732283472" top="0.74803149606299213" bottom="0.74803149606299213" header="0.31496062992125984" footer="0.31496062992125984"/>
  <pageSetup paperSize="9" scale="81" orientation="portrait" r:id="rId4"/>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4140625" defaultRowHeight="12" x14ac:dyDescent="0.25"/>
  <cols>
    <col min="1" max="1" width="10.44140625" style="5"/>
    <col min="2" max="2" width="8.6640625" style="5" customWidth="1"/>
    <col min="3" max="3" width="25.6640625" style="5" customWidth="1"/>
    <col min="4" max="4" width="15.6640625" style="5" customWidth="1"/>
    <col min="5" max="5" width="26.33203125" style="5" customWidth="1"/>
    <col min="6" max="6" width="25.6640625" style="5" customWidth="1"/>
    <col min="7" max="7" width="15.6640625" style="5" customWidth="1"/>
    <col min="8" max="9" width="25.6640625" style="5" customWidth="1"/>
    <col min="10" max="10" width="8.5546875" style="5" customWidth="1"/>
    <col min="11" max="256" width="10.44140625" style="5"/>
    <col min="257" max="257" width="8.6640625" style="5" customWidth="1"/>
    <col min="258" max="258" width="25.6640625" style="5" customWidth="1"/>
    <col min="259" max="259" width="15.6640625" style="5" customWidth="1"/>
    <col min="260" max="260" width="26.33203125" style="5" customWidth="1"/>
    <col min="261" max="261" width="25.6640625" style="5" customWidth="1"/>
    <col min="262" max="262" width="15.6640625" style="5" customWidth="1"/>
    <col min="263" max="264" width="25.6640625" style="5" customWidth="1"/>
    <col min="265" max="265" width="17.33203125" style="5" customWidth="1"/>
    <col min="266" max="266" width="8.5546875" style="5" customWidth="1"/>
    <col min="267" max="512" width="10.44140625" style="5"/>
    <col min="513" max="513" width="8.6640625" style="5" customWidth="1"/>
    <col min="514" max="514" width="25.6640625" style="5" customWidth="1"/>
    <col min="515" max="515" width="15.6640625" style="5" customWidth="1"/>
    <col min="516" max="516" width="26.33203125" style="5" customWidth="1"/>
    <col min="517" max="517" width="25.6640625" style="5" customWidth="1"/>
    <col min="518" max="518" width="15.6640625" style="5" customWidth="1"/>
    <col min="519" max="520" width="25.6640625" style="5" customWidth="1"/>
    <col min="521" max="521" width="17.33203125" style="5" customWidth="1"/>
    <col min="522" max="522" width="8.5546875" style="5" customWidth="1"/>
    <col min="523" max="768" width="10.44140625" style="5"/>
    <col min="769" max="769" width="8.6640625" style="5" customWidth="1"/>
    <col min="770" max="770" width="25.6640625" style="5" customWidth="1"/>
    <col min="771" max="771" width="15.6640625" style="5" customWidth="1"/>
    <col min="772" max="772" width="26.33203125" style="5" customWidth="1"/>
    <col min="773" max="773" width="25.6640625" style="5" customWidth="1"/>
    <col min="774" max="774" width="15.6640625" style="5" customWidth="1"/>
    <col min="775" max="776" width="25.6640625" style="5" customWidth="1"/>
    <col min="777" max="777" width="17.33203125" style="5" customWidth="1"/>
    <col min="778" max="778" width="8.5546875" style="5" customWidth="1"/>
    <col min="779" max="1024" width="10.44140625" style="5"/>
    <col min="1025" max="1025" width="8.6640625" style="5" customWidth="1"/>
    <col min="1026" max="1026" width="25.6640625" style="5" customWidth="1"/>
    <col min="1027" max="1027" width="15.6640625" style="5" customWidth="1"/>
    <col min="1028" max="1028" width="26.33203125" style="5" customWidth="1"/>
    <col min="1029" max="1029" width="25.6640625" style="5" customWidth="1"/>
    <col min="1030" max="1030" width="15.6640625" style="5" customWidth="1"/>
    <col min="1031" max="1032" width="25.6640625" style="5" customWidth="1"/>
    <col min="1033" max="1033" width="17.33203125" style="5" customWidth="1"/>
    <col min="1034" max="1034" width="8.5546875" style="5" customWidth="1"/>
    <col min="1035" max="1280" width="10.44140625" style="5"/>
    <col min="1281" max="1281" width="8.6640625" style="5" customWidth="1"/>
    <col min="1282" max="1282" width="25.6640625" style="5" customWidth="1"/>
    <col min="1283" max="1283" width="15.6640625" style="5" customWidth="1"/>
    <col min="1284" max="1284" width="26.33203125" style="5" customWidth="1"/>
    <col min="1285" max="1285" width="25.6640625" style="5" customWidth="1"/>
    <col min="1286" max="1286" width="15.6640625" style="5" customWidth="1"/>
    <col min="1287" max="1288" width="25.6640625" style="5" customWidth="1"/>
    <col min="1289" max="1289" width="17.33203125" style="5" customWidth="1"/>
    <col min="1290" max="1290" width="8.5546875" style="5" customWidth="1"/>
    <col min="1291" max="1536" width="10.44140625" style="5"/>
    <col min="1537" max="1537" width="8.6640625" style="5" customWidth="1"/>
    <col min="1538" max="1538" width="25.6640625" style="5" customWidth="1"/>
    <col min="1539" max="1539" width="15.6640625" style="5" customWidth="1"/>
    <col min="1540" max="1540" width="26.33203125" style="5" customWidth="1"/>
    <col min="1541" max="1541" width="25.6640625" style="5" customWidth="1"/>
    <col min="1542" max="1542" width="15.6640625" style="5" customWidth="1"/>
    <col min="1543" max="1544" width="25.6640625" style="5" customWidth="1"/>
    <col min="1545" max="1545" width="17.33203125" style="5" customWidth="1"/>
    <col min="1546" max="1546" width="8.5546875" style="5" customWidth="1"/>
    <col min="1547" max="1792" width="10.44140625" style="5"/>
    <col min="1793" max="1793" width="8.6640625" style="5" customWidth="1"/>
    <col min="1794" max="1794" width="25.6640625" style="5" customWidth="1"/>
    <col min="1795" max="1795" width="15.6640625" style="5" customWidth="1"/>
    <col min="1796" max="1796" width="26.33203125" style="5" customWidth="1"/>
    <col min="1797" max="1797" width="25.6640625" style="5" customWidth="1"/>
    <col min="1798" max="1798" width="15.6640625" style="5" customWidth="1"/>
    <col min="1799" max="1800" width="25.6640625" style="5" customWidth="1"/>
    <col min="1801" max="1801" width="17.33203125" style="5" customWidth="1"/>
    <col min="1802" max="1802" width="8.5546875" style="5" customWidth="1"/>
    <col min="1803" max="2048" width="10.44140625" style="5"/>
    <col min="2049" max="2049" width="8.6640625" style="5" customWidth="1"/>
    <col min="2050" max="2050" width="25.6640625" style="5" customWidth="1"/>
    <col min="2051" max="2051" width="15.6640625" style="5" customWidth="1"/>
    <col min="2052" max="2052" width="26.33203125" style="5" customWidth="1"/>
    <col min="2053" max="2053" width="25.6640625" style="5" customWidth="1"/>
    <col min="2054" max="2054" width="15.6640625" style="5" customWidth="1"/>
    <col min="2055" max="2056" width="25.6640625" style="5" customWidth="1"/>
    <col min="2057" max="2057" width="17.33203125" style="5" customWidth="1"/>
    <col min="2058" max="2058" width="8.5546875" style="5" customWidth="1"/>
    <col min="2059" max="2304" width="10.44140625" style="5"/>
    <col min="2305" max="2305" width="8.6640625" style="5" customWidth="1"/>
    <col min="2306" max="2306" width="25.6640625" style="5" customWidth="1"/>
    <col min="2307" max="2307" width="15.6640625" style="5" customWidth="1"/>
    <col min="2308" max="2308" width="26.33203125" style="5" customWidth="1"/>
    <col min="2309" max="2309" width="25.6640625" style="5" customWidth="1"/>
    <col min="2310" max="2310" width="15.6640625" style="5" customWidth="1"/>
    <col min="2311" max="2312" width="25.6640625" style="5" customWidth="1"/>
    <col min="2313" max="2313" width="17.33203125" style="5" customWidth="1"/>
    <col min="2314" max="2314" width="8.5546875" style="5" customWidth="1"/>
    <col min="2315" max="2560" width="10.44140625" style="5"/>
    <col min="2561" max="2561" width="8.6640625" style="5" customWidth="1"/>
    <col min="2562" max="2562" width="25.6640625" style="5" customWidth="1"/>
    <col min="2563" max="2563" width="15.6640625" style="5" customWidth="1"/>
    <col min="2564" max="2564" width="26.33203125" style="5" customWidth="1"/>
    <col min="2565" max="2565" width="25.6640625" style="5" customWidth="1"/>
    <col min="2566" max="2566" width="15.6640625" style="5" customWidth="1"/>
    <col min="2567" max="2568" width="25.6640625" style="5" customWidth="1"/>
    <col min="2569" max="2569" width="17.33203125" style="5" customWidth="1"/>
    <col min="2570" max="2570" width="8.5546875" style="5" customWidth="1"/>
    <col min="2571" max="2816" width="10.44140625" style="5"/>
    <col min="2817" max="2817" width="8.6640625" style="5" customWidth="1"/>
    <col min="2818" max="2818" width="25.6640625" style="5" customWidth="1"/>
    <col min="2819" max="2819" width="15.6640625" style="5" customWidth="1"/>
    <col min="2820" max="2820" width="26.33203125" style="5" customWidth="1"/>
    <col min="2821" max="2821" width="25.6640625" style="5" customWidth="1"/>
    <col min="2822" max="2822" width="15.6640625" style="5" customWidth="1"/>
    <col min="2823" max="2824" width="25.6640625" style="5" customWidth="1"/>
    <col min="2825" max="2825" width="17.33203125" style="5" customWidth="1"/>
    <col min="2826" max="2826" width="8.5546875" style="5" customWidth="1"/>
    <col min="2827" max="3072" width="10.44140625" style="5"/>
    <col min="3073" max="3073" width="8.6640625" style="5" customWidth="1"/>
    <col min="3074" max="3074" width="25.6640625" style="5" customWidth="1"/>
    <col min="3075" max="3075" width="15.6640625" style="5" customWidth="1"/>
    <col min="3076" max="3076" width="26.33203125" style="5" customWidth="1"/>
    <col min="3077" max="3077" width="25.6640625" style="5" customWidth="1"/>
    <col min="3078" max="3078" width="15.6640625" style="5" customWidth="1"/>
    <col min="3079" max="3080" width="25.6640625" style="5" customWidth="1"/>
    <col min="3081" max="3081" width="17.33203125" style="5" customWidth="1"/>
    <col min="3082" max="3082" width="8.5546875" style="5" customWidth="1"/>
    <col min="3083" max="3328" width="10.44140625" style="5"/>
    <col min="3329" max="3329" width="8.6640625" style="5" customWidth="1"/>
    <col min="3330" max="3330" width="25.6640625" style="5" customWidth="1"/>
    <col min="3331" max="3331" width="15.6640625" style="5" customWidth="1"/>
    <col min="3332" max="3332" width="26.33203125" style="5" customWidth="1"/>
    <col min="3333" max="3333" width="25.6640625" style="5" customWidth="1"/>
    <col min="3334" max="3334" width="15.6640625" style="5" customWidth="1"/>
    <col min="3335" max="3336" width="25.6640625" style="5" customWidth="1"/>
    <col min="3337" max="3337" width="17.33203125" style="5" customWidth="1"/>
    <col min="3338" max="3338" width="8.5546875" style="5" customWidth="1"/>
    <col min="3339" max="3584" width="10.44140625" style="5"/>
    <col min="3585" max="3585" width="8.6640625" style="5" customWidth="1"/>
    <col min="3586" max="3586" width="25.6640625" style="5" customWidth="1"/>
    <col min="3587" max="3587" width="15.6640625" style="5" customWidth="1"/>
    <col min="3588" max="3588" width="26.33203125" style="5" customWidth="1"/>
    <col min="3589" max="3589" width="25.6640625" style="5" customWidth="1"/>
    <col min="3590" max="3590" width="15.6640625" style="5" customWidth="1"/>
    <col min="3591" max="3592" width="25.6640625" style="5" customWidth="1"/>
    <col min="3593" max="3593" width="17.33203125" style="5" customWidth="1"/>
    <col min="3594" max="3594" width="8.5546875" style="5" customWidth="1"/>
    <col min="3595" max="3840" width="10.44140625" style="5"/>
    <col min="3841" max="3841" width="8.6640625" style="5" customWidth="1"/>
    <col min="3842" max="3842" width="25.6640625" style="5" customWidth="1"/>
    <col min="3843" max="3843" width="15.6640625" style="5" customWidth="1"/>
    <col min="3844" max="3844" width="26.33203125" style="5" customWidth="1"/>
    <col min="3845" max="3845" width="25.6640625" style="5" customWidth="1"/>
    <col min="3846" max="3846" width="15.6640625" style="5" customWidth="1"/>
    <col min="3847" max="3848" width="25.6640625" style="5" customWidth="1"/>
    <col min="3849" max="3849" width="17.33203125" style="5" customWidth="1"/>
    <col min="3850" max="3850" width="8.5546875" style="5" customWidth="1"/>
    <col min="3851" max="4096" width="10.44140625" style="5"/>
    <col min="4097" max="4097" width="8.6640625" style="5" customWidth="1"/>
    <col min="4098" max="4098" width="25.6640625" style="5" customWidth="1"/>
    <col min="4099" max="4099" width="15.6640625" style="5" customWidth="1"/>
    <col min="4100" max="4100" width="26.33203125" style="5" customWidth="1"/>
    <col min="4101" max="4101" width="25.6640625" style="5" customWidth="1"/>
    <col min="4102" max="4102" width="15.6640625" style="5" customWidth="1"/>
    <col min="4103" max="4104" width="25.6640625" style="5" customWidth="1"/>
    <col min="4105" max="4105" width="17.33203125" style="5" customWidth="1"/>
    <col min="4106" max="4106" width="8.5546875" style="5" customWidth="1"/>
    <col min="4107" max="4352" width="10.44140625" style="5"/>
    <col min="4353" max="4353" width="8.6640625" style="5" customWidth="1"/>
    <col min="4354" max="4354" width="25.6640625" style="5" customWidth="1"/>
    <col min="4355" max="4355" width="15.6640625" style="5" customWidth="1"/>
    <col min="4356" max="4356" width="26.33203125" style="5" customWidth="1"/>
    <col min="4357" max="4357" width="25.6640625" style="5" customWidth="1"/>
    <col min="4358" max="4358" width="15.6640625" style="5" customWidth="1"/>
    <col min="4359" max="4360" width="25.6640625" style="5" customWidth="1"/>
    <col min="4361" max="4361" width="17.33203125" style="5" customWidth="1"/>
    <col min="4362" max="4362" width="8.5546875" style="5" customWidth="1"/>
    <col min="4363" max="4608" width="10.44140625" style="5"/>
    <col min="4609" max="4609" width="8.6640625" style="5" customWidth="1"/>
    <col min="4610" max="4610" width="25.6640625" style="5" customWidth="1"/>
    <col min="4611" max="4611" width="15.6640625" style="5" customWidth="1"/>
    <col min="4612" max="4612" width="26.33203125" style="5" customWidth="1"/>
    <col min="4613" max="4613" width="25.6640625" style="5" customWidth="1"/>
    <col min="4614" max="4614" width="15.6640625" style="5" customWidth="1"/>
    <col min="4615" max="4616" width="25.6640625" style="5" customWidth="1"/>
    <col min="4617" max="4617" width="17.33203125" style="5" customWidth="1"/>
    <col min="4618" max="4618" width="8.5546875" style="5" customWidth="1"/>
    <col min="4619" max="4864" width="10.44140625" style="5"/>
    <col min="4865" max="4865" width="8.6640625" style="5" customWidth="1"/>
    <col min="4866" max="4866" width="25.6640625" style="5" customWidth="1"/>
    <col min="4867" max="4867" width="15.6640625" style="5" customWidth="1"/>
    <col min="4868" max="4868" width="26.33203125" style="5" customWidth="1"/>
    <col min="4869" max="4869" width="25.6640625" style="5" customWidth="1"/>
    <col min="4870" max="4870" width="15.6640625" style="5" customWidth="1"/>
    <col min="4871" max="4872" width="25.6640625" style="5" customWidth="1"/>
    <col min="4873" max="4873" width="17.33203125" style="5" customWidth="1"/>
    <col min="4874" max="4874" width="8.5546875" style="5" customWidth="1"/>
    <col min="4875" max="5120" width="10.44140625" style="5"/>
    <col min="5121" max="5121" width="8.6640625" style="5" customWidth="1"/>
    <col min="5122" max="5122" width="25.6640625" style="5" customWidth="1"/>
    <col min="5123" max="5123" width="15.6640625" style="5" customWidth="1"/>
    <col min="5124" max="5124" width="26.33203125" style="5" customWidth="1"/>
    <col min="5125" max="5125" width="25.6640625" style="5" customWidth="1"/>
    <col min="5126" max="5126" width="15.6640625" style="5" customWidth="1"/>
    <col min="5127" max="5128" width="25.6640625" style="5" customWidth="1"/>
    <col min="5129" max="5129" width="17.33203125" style="5" customWidth="1"/>
    <col min="5130" max="5130" width="8.5546875" style="5" customWidth="1"/>
    <col min="5131" max="5376" width="10.44140625" style="5"/>
    <col min="5377" max="5377" width="8.6640625" style="5" customWidth="1"/>
    <col min="5378" max="5378" width="25.6640625" style="5" customWidth="1"/>
    <col min="5379" max="5379" width="15.6640625" style="5" customWidth="1"/>
    <col min="5380" max="5380" width="26.33203125" style="5" customWidth="1"/>
    <col min="5381" max="5381" width="25.6640625" style="5" customWidth="1"/>
    <col min="5382" max="5382" width="15.6640625" style="5" customWidth="1"/>
    <col min="5383" max="5384" width="25.6640625" style="5" customWidth="1"/>
    <col min="5385" max="5385" width="17.33203125" style="5" customWidth="1"/>
    <col min="5386" max="5386" width="8.5546875" style="5" customWidth="1"/>
    <col min="5387" max="5632" width="10.44140625" style="5"/>
    <col min="5633" max="5633" width="8.6640625" style="5" customWidth="1"/>
    <col min="5634" max="5634" width="25.6640625" style="5" customWidth="1"/>
    <col min="5635" max="5635" width="15.6640625" style="5" customWidth="1"/>
    <col min="5636" max="5636" width="26.33203125" style="5" customWidth="1"/>
    <col min="5637" max="5637" width="25.6640625" style="5" customWidth="1"/>
    <col min="5638" max="5638" width="15.6640625" style="5" customWidth="1"/>
    <col min="5639" max="5640" width="25.6640625" style="5" customWidth="1"/>
    <col min="5641" max="5641" width="17.33203125" style="5" customWidth="1"/>
    <col min="5642" max="5642" width="8.5546875" style="5" customWidth="1"/>
    <col min="5643" max="5888" width="10.44140625" style="5"/>
    <col min="5889" max="5889" width="8.6640625" style="5" customWidth="1"/>
    <col min="5890" max="5890" width="25.6640625" style="5" customWidth="1"/>
    <col min="5891" max="5891" width="15.6640625" style="5" customWidth="1"/>
    <col min="5892" max="5892" width="26.33203125" style="5" customWidth="1"/>
    <col min="5893" max="5893" width="25.6640625" style="5" customWidth="1"/>
    <col min="5894" max="5894" width="15.6640625" style="5" customWidth="1"/>
    <col min="5895" max="5896" width="25.6640625" style="5" customWidth="1"/>
    <col min="5897" max="5897" width="17.33203125" style="5" customWidth="1"/>
    <col min="5898" max="5898" width="8.5546875" style="5" customWidth="1"/>
    <col min="5899" max="6144" width="10.44140625" style="5"/>
    <col min="6145" max="6145" width="8.6640625" style="5" customWidth="1"/>
    <col min="6146" max="6146" width="25.6640625" style="5" customWidth="1"/>
    <col min="6147" max="6147" width="15.6640625" style="5" customWidth="1"/>
    <col min="6148" max="6148" width="26.33203125" style="5" customWidth="1"/>
    <col min="6149" max="6149" width="25.6640625" style="5" customWidth="1"/>
    <col min="6150" max="6150" width="15.6640625" style="5" customWidth="1"/>
    <col min="6151" max="6152" width="25.6640625" style="5" customWidth="1"/>
    <col min="6153" max="6153" width="17.33203125" style="5" customWidth="1"/>
    <col min="6154" max="6154" width="8.5546875" style="5" customWidth="1"/>
    <col min="6155" max="6400" width="10.44140625" style="5"/>
    <col min="6401" max="6401" width="8.6640625" style="5" customWidth="1"/>
    <col min="6402" max="6402" width="25.6640625" style="5" customWidth="1"/>
    <col min="6403" max="6403" width="15.6640625" style="5" customWidth="1"/>
    <col min="6404" max="6404" width="26.33203125" style="5" customWidth="1"/>
    <col min="6405" max="6405" width="25.6640625" style="5" customWidth="1"/>
    <col min="6406" max="6406" width="15.6640625" style="5" customWidth="1"/>
    <col min="6407" max="6408" width="25.6640625" style="5" customWidth="1"/>
    <col min="6409" max="6409" width="17.33203125" style="5" customWidth="1"/>
    <col min="6410" max="6410" width="8.5546875" style="5" customWidth="1"/>
    <col min="6411" max="6656" width="10.44140625" style="5"/>
    <col min="6657" max="6657" width="8.6640625" style="5" customWidth="1"/>
    <col min="6658" max="6658" width="25.6640625" style="5" customWidth="1"/>
    <col min="6659" max="6659" width="15.6640625" style="5" customWidth="1"/>
    <col min="6660" max="6660" width="26.33203125" style="5" customWidth="1"/>
    <col min="6661" max="6661" width="25.6640625" style="5" customWidth="1"/>
    <col min="6662" max="6662" width="15.6640625" style="5" customWidth="1"/>
    <col min="6663" max="6664" width="25.6640625" style="5" customWidth="1"/>
    <col min="6665" max="6665" width="17.33203125" style="5" customWidth="1"/>
    <col min="6666" max="6666" width="8.5546875" style="5" customWidth="1"/>
    <col min="6667" max="6912" width="10.44140625" style="5"/>
    <col min="6913" max="6913" width="8.6640625" style="5" customWidth="1"/>
    <col min="6914" max="6914" width="25.6640625" style="5" customWidth="1"/>
    <col min="6915" max="6915" width="15.6640625" style="5" customWidth="1"/>
    <col min="6916" max="6916" width="26.33203125" style="5" customWidth="1"/>
    <col min="6917" max="6917" width="25.6640625" style="5" customWidth="1"/>
    <col min="6918" max="6918" width="15.6640625" style="5" customWidth="1"/>
    <col min="6919" max="6920" width="25.6640625" style="5" customWidth="1"/>
    <col min="6921" max="6921" width="17.33203125" style="5" customWidth="1"/>
    <col min="6922" max="6922" width="8.5546875" style="5" customWidth="1"/>
    <col min="6923" max="7168" width="10.44140625" style="5"/>
    <col min="7169" max="7169" width="8.6640625" style="5" customWidth="1"/>
    <col min="7170" max="7170" width="25.6640625" style="5" customWidth="1"/>
    <col min="7171" max="7171" width="15.6640625" style="5" customWidth="1"/>
    <col min="7172" max="7172" width="26.33203125" style="5" customWidth="1"/>
    <col min="7173" max="7173" width="25.6640625" style="5" customWidth="1"/>
    <col min="7174" max="7174" width="15.6640625" style="5" customWidth="1"/>
    <col min="7175" max="7176" width="25.6640625" style="5" customWidth="1"/>
    <col min="7177" max="7177" width="17.33203125" style="5" customWidth="1"/>
    <col min="7178" max="7178" width="8.5546875" style="5" customWidth="1"/>
    <col min="7179" max="7424" width="10.44140625" style="5"/>
    <col min="7425" max="7425" width="8.6640625" style="5" customWidth="1"/>
    <col min="7426" max="7426" width="25.6640625" style="5" customWidth="1"/>
    <col min="7427" max="7427" width="15.6640625" style="5" customWidth="1"/>
    <col min="7428" max="7428" width="26.33203125" style="5" customWidth="1"/>
    <col min="7429" max="7429" width="25.6640625" style="5" customWidth="1"/>
    <col min="7430" max="7430" width="15.6640625" style="5" customWidth="1"/>
    <col min="7431" max="7432" width="25.6640625" style="5" customWidth="1"/>
    <col min="7433" max="7433" width="17.33203125" style="5" customWidth="1"/>
    <col min="7434" max="7434" width="8.5546875" style="5" customWidth="1"/>
    <col min="7435" max="7680" width="10.44140625" style="5"/>
    <col min="7681" max="7681" width="8.6640625" style="5" customWidth="1"/>
    <col min="7682" max="7682" width="25.6640625" style="5" customWidth="1"/>
    <col min="7683" max="7683" width="15.6640625" style="5" customWidth="1"/>
    <col min="7684" max="7684" width="26.33203125" style="5" customWidth="1"/>
    <col min="7685" max="7685" width="25.6640625" style="5" customWidth="1"/>
    <col min="7686" max="7686" width="15.6640625" style="5" customWidth="1"/>
    <col min="7687" max="7688" width="25.6640625" style="5" customWidth="1"/>
    <col min="7689" max="7689" width="17.33203125" style="5" customWidth="1"/>
    <col min="7690" max="7690" width="8.5546875" style="5" customWidth="1"/>
    <col min="7691" max="7936" width="10.44140625" style="5"/>
    <col min="7937" max="7937" width="8.6640625" style="5" customWidth="1"/>
    <col min="7938" max="7938" width="25.6640625" style="5" customWidth="1"/>
    <col min="7939" max="7939" width="15.6640625" style="5" customWidth="1"/>
    <col min="7940" max="7940" width="26.33203125" style="5" customWidth="1"/>
    <col min="7941" max="7941" width="25.6640625" style="5" customWidth="1"/>
    <col min="7942" max="7942" width="15.6640625" style="5" customWidth="1"/>
    <col min="7943" max="7944" width="25.6640625" style="5" customWidth="1"/>
    <col min="7945" max="7945" width="17.33203125" style="5" customWidth="1"/>
    <col min="7946" max="7946" width="8.5546875" style="5" customWidth="1"/>
    <col min="7947" max="8192" width="10.44140625" style="5"/>
    <col min="8193" max="8193" width="8.6640625" style="5" customWidth="1"/>
    <col min="8194" max="8194" width="25.6640625" style="5" customWidth="1"/>
    <col min="8195" max="8195" width="15.6640625" style="5" customWidth="1"/>
    <col min="8196" max="8196" width="26.33203125" style="5" customWidth="1"/>
    <col min="8197" max="8197" width="25.6640625" style="5" customWidth="1"/>
    <col min="8198" max="8198" width="15.6640625" style="5" customWidth="1"/>
    <col min="8199" max="8200" width="25.6640625" style="5" customWidth="1"/>
    <col min="8201" max="8201" width="17.33203125" style="5" customWidth="1"/>
    <col min="8202" max="8202" width="8.5546875" style="5" customWidth="1"/>
    <col min="8203" max="8448" width="10.44140625" style="5"/>
    <col min="8449" max="8449" width="8.6640625" style="5" customWidth="1"/>
    <col min="8450" max="8450" width="25.6640625" style="5" customWidth="1"/>
    <col min="8451" max="8451" width="15.6640625" style="5" customWidth="1"/>
    <col min="8452" max="8452" width="26.33203125" style="5" customWidth="1"/>
    <col min="8453" max="8453" width="25.6640625" style="5" customWidth="1"/>
    <col min="8454" max="8454" width="15.6640625" style="5" customWidth="1"/>
    <col min="8455" max="8456" width="25.6640625" style="5" customWidth="1"/>
    <col min="8457" max="8457" width="17.33203125" style="5" customWidth="1"/>
    <col min="8458" max="8458" width="8.5546875" style="5" customWidth="1"/>
    <col min="8459" max="8704" width="10.44140625" style="5"/>
    <col min="8705" max="8705" width="8.6640625" style="5" customWidth="1"/>
    <col min="8706" max="8706" width="25.6640625" style="5" customWidth="1"/>
    <col min="8707" max="8707" width="15.6640625" style="5" customWidth="1"/>
    <col min="8708" max="8708" width="26.33203125" style="5" customWidth="1"/>
    <col min="8709" max="8709" width="25.6640625" style="5" customWidth="1"/>
    <col min="8710" max="8710" width="15.6640625" style="5" customWidth="1"/>
    <col min="8711" max="8712" width="25.6640625" style="5" customWidth="1"/>
    <col min="8713" max="8713" width="17.33203125" style="5" customWidth="1"/>
    <col min="8714" max="8714" width="8.5546875" style="5" customWidth="1"/>
    <col min="8715" max="8960" width="10.44140625" style="5"/>
    <col min="8961" max="8961" width="8.6640625" style="5" customWidth="1"/>
    <col min="8962" max="8962" width="25.6640625" style="5" customWidth="1"/>
    <col min="8963" max="8963" width="15.6640625" style="5" customWidth="1"/>
    <col min="8964" max="8964" width="26.33203125" style="5" customWidth="1"/>
    <col min="8965" max="8965" width="25.6640625" style="5" customWidth="1"/>
    <col min="8966" max="8966" width="15.6640625" style="5" customWidth="1"/>
    <col min="8967" max="8968" width="25.6640625" style="5" customWidth="1"/>
    <col min="8969" max="8969" width="17.33203125" style="5" customWidth="1"/>
    <col min="8970" max="8970" width="8.5546875" style="5" customWidth="1"/>
    <col min="8971" max="9216" width="10.44140625" style="5"/>
    <col min="9217" max="9217" width="8.6640625" style="5" customWidth="1"/>
    <col min="9218" max="9218" width="25.6640625" style="5" customWidth="1"/>
    <col min="9219" max="9219" width="15.6640625" style="5" customWidth="1"/>
    <col min="9220" max="9220" width="26.33203125" style="5" customWidth="1"/>
    <col min="9221" max="9221" width="25.6640625" style="5" customWidth="1"/>
    <col min="9222" max="9222" width="15.6640625" style="5" customWidth="1"/>
    <col min="9223" max="9224" width="25.6640625" style="5" customWidth="1"/>
    <col min="9225" max="9225" width="17.33203125" style="5" customWidth="1"/>
    <col min="9226" max="9226" width="8.5546875" style="5" customWidth="1"/>
    <col min="9227" max="9472" width="10.44140625" style="5"/>
    <col min="9473" max="9473" width="8.6640625" style="5" customWidth="1"/>
    <col min="9474" max="9474" width="25.6640625" style="5" customWidth="1"/>
    <col min="9475" max="9475" width="15.6640625" style="5" customWidth="1"/>
    <col min="9476" max="9476" width="26.33203125" style="5" customWidth="1"/>
    <col min="9477" max="9477" width="25.6640625" style="5" customWidth="1"/>
    <col min="9478" max="9478" width="15.6640625" style="5" customWidth="1"/>
    <col min="9479" max="9480" width="25.6640625" style="5" customWidth="1"/>
    <col min="9481" max="9481" width="17.33203125" style="5" customWidth="1"/>
    <col min="9482" max="9482" width="8.5546875" style="5" customWidth="1"/>
    <col min="9483" max="9728" width="10.44140625" style="5"/>
    <col min="9729" max="9729" width="8.6640625" style="5" customWidth="1"/>
    <col min="9730" max="9730" width="25.6640625" style="5" customWidth="1"/>
    <col min="9731" max="9731" width="15.6640625" style="5" customWidth="1"/>
    <col min="9732" max="9732" width="26.33203125" style="5" customWidth="1"/>
    <col min="9733" max="9733" width="25.6640625" style="5" customWidth="1"/>
    <col min="9734" max="9734" width="15.6640625" style="5" customWidth="1"/>
    <col min="9735" max="9736" width="25.6640625" style="5" customWidth="1"/>
    <col min="9737" max="9737" width="17.33203125" style="5" customWidth="1"/>
    <col min="9738" max="9738" width="8.5546875" style="5" customWidth="1"/>
    <col min="9739" max="9984" width="10.44140625" style="5"/>
    <col min="9985" max="9985" width="8.6640625" style="5" customWidth="1"/>
    <col min="9986" max="9986" width="25.6640625" style="5" customWidth="1"/>
    <col min="9987" max="9987" width="15.6640625" style="5" customWidth="1"/>
    <col min="9988" max="9988" width="26.33203125" style="5" customWidth="1"/>
    <col min="9989" max="9989" width="25.6640625" style="5" customWidth="1"/>
    <col min="9990" max="9990" width="15.6640625" style="5" customWidth="1"/>
    <col min="9991" max="9992" width="25.6640625" style="5" customWidth="1"/>
    <col min="9993" max="9993" width="17.33203125" style="5" customWidth="1"/>
    <col min="9994" max="9994" width="8.5546875" style="5" customWidth="1"/>
    <col min="9995" max="10240" width="10.44140625" style="5"/>
    <col min="10241" max="10241" width="8.6640625" style="5" customWidth="1"/>
    <col min="10242" max="10242" width="25.6640625" style="5" customWidth="1"/>
    <col min="10243" max="10243" width="15.6640625" style="5" customWidth="1"/>
    <col min="10244" max="10244" width="26.33203125" style="5" customWidth="1"/>
    <col min="10245" max="10245" width="25.6640625" style="5" customWidth="1"/>
    <col min="10246" max="10246" width="15.6640625" style="5" customWidth="1"/>
    <col min="10247" max="10248" width="25.6640625" style="5" customWidth="1"/>
    <col min="10249" max="10249" width="17.33203125" style="5" customWidth="1"/>
    <col min="10250" max="10250" width="8.5546875" style="5" customWidth="1"/>
    <col min="10251" max="10496" width="10.44140625" style="5"/>
    <col min="10497" max="10497" width="8.6640625" style="5" customWidth="1"/>
    <col min="10498" max="10498" width="25.6640625" style="5" customWidth="1"/>
    <col min="10499" max="10499" width="15.6640625" style="5" customWidth="1"/>
    <col min="10500" max="10500" width="26.33203125" style="5" customWidth="1"/>
    <col min="10501" max="10501" width="25.6640625" style="5" customWidth="1"/>
    <col min="10502" max="10502" width="15.6640625" style="5" customWidth="1"/>
    <col min="10503" max="10504" width="25.6640625" style="5" customWidth="1"/>
    <col min="10505" max="10505" width="17.33203125" style="5" customWidth="1"/>
    <col min="10506" max="10506" width="8.5546875" style="5" customWidth="1"/>
    <col min="10507" max="10752" width="10.44140625" style="5"/>
    <col min="10753" max="10753" width="8.6640625" style="5" customWidth="1"/>
    <col min="10754" max="10754" width="25.6640625" style="5" customWidth="1"/>
    <col min="10755" max="10755" width="15.6640625" style="5" customWidth="1"/>
    <col min="10756" max="10756" width="26.33203125" style="5" customWidth="1"/>
    <col min="10757" max="10757" width="25.6640625" style="5" customWidth="1"/>
    <col min="10758" max="10758" width="15.6640625" style="5" customWidth="1"/>
    <col min="10759" max="10760" width="25.6640625" style="5" customWidth="1"/>
    <col min="10761" max="10761" width="17.33203125" style="5" customWidth="1"/>
    <col min="10762" max="10762" width="8.5546875" style="5" customWidth="1"/>
    <col min="10763" max="11008" width="10.44140625" style="5"/>
    <col min="11009" max="11009" width="8.6640625" style="5" customWidth="1"/>
    <col min="11010" max="11010" width="25.6640625" style="5" customWidth="1"/>
    <col min="11011" max="11011" width="15.6640625" style="5" customWidth="1"/>
    <col min="11012" max="11012" width="26.33203125" style="5" customWidth="1"/>
    <col min="11013" max="11013" width="25.6640625" style="5" customWidth="1"/>
    <col min="11014" max="11014" width="15.6640625" style="5" customWidth="1"/>
    <col min="11015" max="11016" width="25.6640625" style="5" customWidth="1"/>
    <col min="11017" max="11017" width="17.33203125" style="5" customWidth="1"/>
    <col min="11018" max="11018" width="8.5546875" style="5" customWidth="1"/>
    <col min="11019" max="11264" width="10.44140625" style="5"/>
    <col min="11265" max="11265" width="8.6640625" style="5" customWidth="1"/>
    <col min="11266" max="11266" width="25.6640625" style="5" customWidth="1"/>
    <col min="11267" max="11267" width="15.6640625" style="5" customWidth="1"/>
    <col min="11268" max="11268" width="26.33203125" style="5" customWidth="1"/>
    <col min="11269" max="11269" width="25.6640625" style="5" customWidth="1"/>
    <col min="11270" max="11270" width="15.6640625" style="5" customWidth="1"/>
    <col min="11271" max="11272" width="25.6640625" style="5" customWidth="1"/>
    <col min="11273" max="11273" width="17.33203125" style="5" customWidth="1"/>
    <col min="11274" max="11274" width="8.5546875" style="5" customWidth="1"/>
    <col min="11275" max="11520" width="10.44140625" style="5"/>
    <col min="11521" max="11521" width="8.6640625" style="5" customWidth="1"/>
    <col min="11522" max="11522" width="25.6640625" style="5" customWidth="1"/>
    <col min="11523" max="11523" width="15.6640625" style="5" customWidth="1"/>
    <col min="11524" max="11524" width="26.33203125" style="5" customWidth="1"/>
    <col min="11525" max="11525" width="25.6640625" style="5" customWidth="1"/>
    <col min="11526" max="11526" width="15.6640625" style="5" customWidth="1"/>
    <col min="11527" max="11528" width="25.6640625" style="5" customWidth="1"/>
    <col min="11529" max="11529" width="17.33203125" style="5" customWidth="1"/>
    <col min="11530" max="11530" width="8.5546875" style="5" customWidth="1"/>
    <col min="11531" max="11776" width="10.44140625" style="5"/>
    <col min="11777" max="11777" width="8.6640625" style="5" customWidth="1"/>
    <col min="11778" max="11778" width="25.6640625" style="5" customWidth="1"/>
    <col min="11779" max="11779" width="15.6640625" style="5" customWidth="1"/>
    <col min="11780" max="11780" width="26.33203125" style="5" customWidth="1"/>
    <col min="11781" max="11781" width="25.6640625" style="5" customWidth="1"/>
    <col min="11782" max="11782" width="15.6640625" style="5" customWidth="1"/>
    <col min="11783" max="11784" width="25.6640625" style="5" customWidth="1"/>
    <col min="11785" max="11785" width="17.33203125" style="5" customWidth="1"/>
    <col min="11786" max="11786" width="8.5546875" style="5" customWidth="1"/>
    <col min="11787" max="12032" width="10.44140625" style="5"/>
    <col min="12033" max="12033" width="8.6640625" style="5" customWidth="1"/>
    <col min="12034" max="12034" width="25.6640625" style="5" customWidth="1"/>
    <col min="12035" max="12035" width="15.6640625" style="5" customWidth="1"/>
    <col min="12036" max="12036" width="26.33203125" style="5" customWidth="1"/>
    <col min="12037" max="12037" width="25.6640625" style="5" customWidth="1"/>
    <col min="12038" max="12038" width="15.6640625" style="5" customWidth="1"/>
    <col min="12039" max="12040" width="25.6640625" style="5" customWidth="1"/>
    <col min="12041" max="12041" width="17.33203125" style="5" customWidth="1"/>
    <col min="12042" max="12042" width="8.5546875" style="5" customWidth="1"/>
    <col min="12043" max="12288" width="10.44140625" style="5"/>
    <col min="12289" max="12289" width="8.6640625" style="5" customWidth="1"/>
    <col min="12290" max="12290" width="25.6640625" style="5" customWidth="1"/>
    <col min="12291" max="12291" width="15.6640625" style="5" customWidth="1"/>
    <col min="12292" max="12292" width="26.33203125" style="5" customWidth="1"/>
    <col min="12293" max="12293" width="25.6640625" style="5" customWidth="1"/>
    <col min="12294" max="12294" width="15.6640625" style="5" customWidth="1"/>
    <col min="12295" max="12296" width="25.6640625" style="5" customWidth="1"/>
    <col min="12297" max="12297" width="17.33203125" style="5" customWidth="1"/>
    <col min="12298" max="12298" width="8.5546875" style="5" customWidth="1"/>
    <col min="12299" max="12544" width="10.44140625" style="5"/>
    <col min="12545" max="12545" width="8.6640625" style="5" customWidth="1"/>
    <col min="12546" max="12546" width="25.6640625" style="5" customWidth="1"/>
    <col min="12547" max="12547" width="15.6640625" style="5" customWidth="1"/>
    <col min="12548" max="12548" width="26.33203125" style="5" customWidth="1"/>
    <col min="12549" max="12549" width="25.6640625" style="5" customWidth="1"/>
    <col min="12550" max="12550" width="15.6640625" style="5" customWidth="1"/>
    <col min="12551" max="12552" width="25.6640625" style="5" customWidth="1"/>
    <col min="12553" max="12553" width="17.33203125" style="5" customWidth="1"/>
    <col min="12554" max="12554" width="8.5546875" style="5" customWidth="1"/>
    <col min="12555" max="12800" width="10.44140625" style="5"/>
    <col min="12801" max="12801" width="8.6640625" style="5" customWidth="1"/>
    <col min="12802" max="12802" width="25.6640625" style="5" customWidth="1"/>
    <col min="12803" max="12803" width="15.6640625" style="5" customWidth="1"/>
    <col min="12804" max="12804" width="26.33203125" style="5" customWidth="1"/>
    <col min="12805" max="12805" width="25.6640625" style="5" customWidth="1"/>
    <col min="12806" max="12806" width="15.6640625" style="5" customWidth="1"/>
    <col min="12807" max="12808" width="25.6640625" style="5" customWidth="1"/>
    <col min="12809" max="12809" width="17.33203125" style="5" customWidth="1"/>
    <col min="12810" max="12810" width="8.5546875" style="5" customWidth="1"/>
    <col min="12811" max="13056" width="10.44140625" style="5"/>
    <col min="13057" max="13057" width="8.6640625" style="5" customWidth="1"/>
    <col min="13058" max="13058" width="25.6640625" style="5" customWidth="1"/>
    <col min="13059" max="13059" width="15.6640625" style="5" customWidth="1"/>
    <col min="13060" max="13060" width="26.33203125" style="5" customWidth="1"/>
    <col min="13061" max="13061" width="25.6640625" style="5" customWidth="1"/>
    <col min="13062" max="13062" width="15.6640625" style="5" customWidth="1"/>
    <col min="13063" max="13064" width="25.6640625" style="5" customWidth="1"/>
    <col min="13065" max="13065" width="17.33203125" style="5" customWidth="1"/>
    <col min="13066" max="13066" width="8.5546875" style="5" customWidth="1"/>
    <col min="13067" max="13312" width="10.44140625" style="5"/>
    <col min="13313" max="13313" width="8.6640625" style="5" customWidth="1"/>
    <col min="13314" max="13314" width="25.6640625" style="5" customWidth="1"/>
    <col min="13315" max="13315" width="15.6640625" style="5" customWidth="1"/>
    <col min="13316" max="13316" width="26.33203125" style="5" customWidth="1"/>
    <col min="13317" max="13317" width="25.6640625" style="5" customWidth="1"/>
    <col min="13318" max="13318" width="15.6640625" style="5" customWidth="1"/>
    <col min="13319" max="13320" width="25.6640625" style="5" customWidth="1"/>
    <col min="13321" max="13321" width="17.33203125" style="5" customWidth="1"/>
    <col min="13322" max="13322" width="8.5546875" style="5" customWidth="1"/>
    <col min="13323" max="13568" width="10.44140625" style="5"/>
    <col min="13569" max="13569" width="8.6640625" style="5" customWidth="1"/>
    <col min="13570" max="13570" width="25.6640625" style="5" customWidth="1"/>
    <col min="13571" max="13571" width="15.6640625" style="5" customWidth="1"/>
    <col min="13572" max="13572" width="26.33203125" style="5" customWidth="1"/>
    <col min="13573" max="13573" width="25.6640625" style="5" customWidth="1"/>
    <col min="13574" max="13574" width="15.6640625" style="5" customWidth="1"/>
    <col min="13575" max="13576" width="25.6640625" style="5" customWidth="1"/>
    <col min="13577" max="13577" width="17.33203125" style="5" customWidth="1"/>
    <col min="13578" max="13578" width="8.5546875" style="5" customWidth="1"/>
    <col min="13579" max="13824" width="10.44140625" style="5"/>
    <col min="13825" max="13825" width="8.6640625" style="5" customWidth="1"/>
    <col min="13826" max="13826" width="25.6640625" style="5" customWidth="1"/>
    <col min="13827" max="13827" width="15.6640625" style="5" customWidth="1"/>
    <col min="13828" max="13828" width="26.33203125" style="5" customWidth="1"/>
    <col min="13829" max="13829" width="25.6640625" style="5" customWidth="1"/>
    <col min="13830" max="13830" width="15.6640625" style="5" customWidth="1"/>
    <col min="13831" max="13832" width="25.6640625" style="5" customWidth="1"/>
    <col min="13833" max="13833" width="17.33203125" style="5" customWidth="1"/>
    <col min="13834" max="13834" width="8.5546875" style="5" customWidth="1"/>
    <col min="13835" max="14080" width="10.44140625" style="5"/>
    <col min="14081" max="14081" width="8.6640625" style="5" customWidth="1"/>
    <col min="14082" max="14082" width="25.6640625" style="5" customWidth="1"/>
    <col min="14083" max="14083" width="15.6640625" style="5" customWidth="1"/>
    <col min="14084" max="14084" width="26.33203125" style="5" customWidth="1"/>
    <col min="14085" max="14085" width="25.6640625" style="5" customWidth="1"/>
    <col min="14086" max="14086" width="15.6640625" style="5" customWidth="1"/>
    <col min="14087" max="14088" width="25.6640625" style="5" customWidth="1"/>
    <col min="14089" max="14089" width="17.33203125" style="5" customWidth="1"/>
    <col min="14090" max="14090" width="8.5546875" style="5" customWidth="1"/>
    <col min="14091" max="14336" width="10.44140625" style="5"/>
    <col min="14337" max="14337" width="8.6640625" style="5" customWidth="1"/>
    <col min="14338" max="14338" width="25.6640625" style="5" customWidth="1"/>
    <col min="14339" max="14339" width="15.6640625" style="5" customWidth="1"/>
    <col min="14340" max="14340" width="26.33203125" style="5" customWidth="1"/>
    <col min="14341" max="14341" width="25.6640625" style="5" customWidth="1"/>
    <col min="14342" max="14342" width="15.6640625" style="5" customWidth="1"/>
    <col min="14343" max="14344" width="25.6640625" style="5" customWidth="1"/>
    <col min="14345" max="14345" width="17.33203125" style="5" customWidth="1"/>
    <col min="14346" max="14346" width="8.5546875" style="5" customWidth="1"/>
    <col min="14347" max="14592" width="10.44140625" style="5"/>
    <col min="14593" max="14593" width="8.6640625" style="5" customWidth="1"/>
    <col min="14594" max="14594" width="25.6640625" style="5" customWidth="1"/>
    <col min="14595" max="14595" width="15.6640625" style="5" customWidth="1"/>
    <col min="14596" max="14596" width="26.33203125" style="5" customWidth="1"/>
    <col min="14597" max="14597" width="25.6640625" style="5" customWidth="1"/>
    <col min="14598" max="14598" width="15.6640625" style="5" customWidth="1"/>
    <col min="14599" max="14600" width="25.6640625" style="5" customWidth="1"/>
    <col min="14601" max="14601" width="17.33203125" style="5" customWidth="1"/>
    <col min="14602" max="14602" width="8.5546875" style="5" customWidth="1"/>
    <col min="14603" max="14848" width="10.44140625" style="5"/>
    <col min="14849" max="14849" width="8.6640625" style="5" customWidth="1"/>
    <col min="14850" max="14850" width="25.6640625" style="5" customWidth="1"/>
    <col min="14851" max="14851" width="15.6640625" style="5" customWidth="1"/>
    <col min="14852" max="14852" width="26.33203125" style="5" customWidth="1"/>
    <col min="14853" max="14853" width="25.6640625" style="5" customWidth="1"/>
    <col min="14854" max="14854" width="15.6640625" style="5" customWidth="1"/>
    <col min="14855" max="14856" width="25.6640625" style="5" customWidth="1"/>
    <col min="14857" max="14857" width="17.33203125" style="5" customWidth="1"/>
    <col min="14858" max="14858" width="8.5546875" style="5" customWidth="1"/>
    <col min="14859" max="15104" width="10.44140625" style="5"/>
    <col min="15105" max="15105" width="8.6640625" style="5" customWidth="1"/>
    <col min="15106" max="15106" width="25.6640625" style="5" customWidth="1"/>
    <col min="15107" max="15107" width="15.6640625" style="5" customWidth="1"/>
    <col min="15108" max="15108" width="26.33203125" style="5" customWidth="1"/>
    <col min="15109" max="15109" width="25.6640625" style="5" customWidth="1"/>
    <col min="15110" max="15110" width="15.6640625" style="5" customWidth="1"/>
    <col min="15111" max="15112" width="25.6640625" style="5" customWidth="1"/>
    <col min="15113" max="15113" width="17.33203125" style="5" customWidth="1"/>
    <col min="15114" max="15114" width="8.5546875" style="5" customWidth="1"/>
    <col min="15115" max="15360" width="10.44140625" style="5"/>
    <col min="15361" max="15361" width="8.6640625" style="5" customWidth="1"/>
    <col min="15362" max="15362" width="25.6640625" style="5" customWidth="1"/>
    <col min="15363" max="15363" width="15.6640625" style="5" customWidth="1"/>
    <col min="15364" max="15364" width="26.33203125" style="5" customWidth="1"/>
    <col min="15365" max="15365" width="25.6640625" style="5" customWidth="1"/>
    <col min="15366" max="15366" width="15.6640625" style="5" customWidth="1"/>
    <col min="15367" max="15368" width="25.6640625" style="5" customWidth="1"/>
    <col min="15369" max="15369" width="17.33203125" style="5" customWidth="1"/>
    <col min="15370" max="15370" width="8.5546875" style="5" customWidth="1"/>
    <col min="15371" max="15616" width="10.44140625" style="5"/>
    <col min="15617" max="15617" width="8.6640625" style="5" customWidth="1"/>
    <col min="15618" max="15618" width="25.6640625" style="5" customWidth="1"/>
    <col min="15619" max="15619" width="15.6640625" style="5" customWidth="1"/>
    <col min="15620" max="15620" width="26.33203125" style="5" customWidth="1"/>
    <col min="15621" max="15621" width="25.6640625" style="5" customWidth="1"/>
    <col min="15622" max="15622" width="15.6640625" style="5" customWidth="1"/>
    <col min="15623" max="15624" width="25.6640625" style="5" customWidth="1"/>
    <col min="15625" max="15625" width="17.33203125" style="5" customWidth="1"/>
    <col min="15626" max="15626" width="8.5546875" style="5" customWidth="1"/>
    <col min="15627" max="15872" width="10.44140625" style="5"/>
    <col min="15873" max="15873" width="8.6640625" style="5" customWidth="1"/>
    <col min="15874" max="15874" width="25.6640625" style="5" customWidth="1"/>
    <col min="15875" max="15875" width="15.6640625" style="5" customWidth="1"/>
    <col min="15876" max="15876" width="26.33203125" style="5" customWidth="1"/>
    <col min="15877" max="15877" width="25.6640625" style="5" customWidth="1"/>
    <col min="15878" max="15878" width="15.6640625" style="5" customWidth="1"/>
    <col min="15879" max="15880" width="25.6640625" style="5" customWidth="1"/>
    <col min="15881" max="15881" width="17.33203125" style="5" customWidth="1"/>
    <col min="15882" max="15882" width="8.5546875" style="5" customWidth="1"/>
    <col min="15883" max="16128" width="10.44140625" style="5"/>
    <col min="16129" max="16129" width="8.6640625" style="5" customWidth="1"/>
    <col min="16130" max="16130" width="25.6640625" style="5" customWidth="1"/>
    <col min="16131" max="16131" width="15.6640625" style="5" customWidth="1"/>
    <col min="16132" max="16132" width="26.33203125" style="5" customWidth="1"/>
    <col min="16133" max="16133" width="25.6640625" style="5" customWidth="1"/>
    <col min="16134" max="16134" width="15.6640625" style="5" customWidth="1"/>
    <col min="16135" max="16136" width="25.6640625" style="5" customWidth="1"/>
    <col min="16137" max="16137" width="17.33203125" style="5" customWidth="1"/>
    <col min="16138" max="16138" width="8.5546875" style="5" customWidth="1"/>
    <col min="16139" max="16384" width="10.44140625" style="5"/>
  </cols>
  <sheetData>
    <row r="1" spans="2:32" ht="14.4" x14ac:dyDescent="0.3">
      <c r="B1" s="87" t="s">
        <v>648</v>
      </c>
      <c r="C1" s="87"/>
      <c r="D1" s="87"/>
      <c r="E1" s="87"/>
      <c r="G1" s="43"/>
      <c r="H1" s="43"/>
      <c r="I1" s="43"/>
      <c r="J1" s="5">
        <f>Alapa!C1</f>
        <v>0</v>
      </c>
      <c r="K1" s="44" t="s">
        <v>2</v>
      </c>
      <c r="O1" s="44"/>
      <c r="P1" s="5" t="s">
        <v>96</v>
      </c>
      <c r="R1" s="44"/>
      <c r="AE1" s="5" t="s">
        <v>96</v>
      </c>
      <c r="AF1" s="5">
        <v>2</v>
      </c>
    </row>
    <row r="2" spans="2:32" ht="15.6" x14ac:dyDescent="0.3">
      <c r="B2" s="42"/>
      <c r="C2" s="42"/>
      <c r="D2" s="42"/>
      <c r="E2" s="42"/>
      <c r="G2" s="43"/>
      <c r="H2" s="43"/>
      <c r="I2" s="43"/>
      <c r="K2" s="45" t="s">
        <v>3</v>
      </c>
      <c r="O2" s="44"/>
      <c r="R2" s="44"/>
      <c r="AE2" s="5" t="s">
        <v>97</v>
      </c>
    </row>
    <row r="3" spans="2:32" ht="20.25" customHeight="1" x14ac:dyDescent="0.3">
      <c r="B3" s="232" t="s">
        <v>524</v>
      </c>
      <c r="C3" s="256"/>
      <c r="D3" s="256"/>
      <c r="E3" s="256"/>
      <c r="F3" s="256"/>
      <c r="G3" s="256"/>
      <c r="H3" s="256"/>
      <c r="I3" s="256"/>
      <c r="K3" s="44" t="s">
        <v>75</v>
      </c>
      <c r="R3" s="44"/>
      <c r="AE3" s="5" t="s">
        <v>96</v>
      </c>
      <c r="AF3" s="5">
        <v>2</v>
      </c>
    </row>
    <row r="4" spans="2:32" ht="15.6" x14ac:dyDescent="0.3">
      <c r="B4" s="575" t="s">
        <v>152</v>
      </c>
      <c r="C4" s="575"/>
      <c r="D4" s="575"/>
      <c r="E4" s="575"/>
      <c r="F4" s="575"/>
      <c r="G4" s="82"/>
      <c r="H4" s="82"/>
      <c r="I4" s="82"/>
      <c r="J4" s="82"/>
      <c r="AE4" s="5" t="s">
        <v>97</v>
      </c>
    </row>
    <row r="5" spans="2:32" ht="15.6" x14ac:dyDescent="0.3">
      <c r="B5" s="86" t="s">
        <v>79</v>
      </c>
      <c r="C5" s="89">
        <f>Alapa!C17</f>
        <v>0</v>
      </c>
      <c r="D5" s="86"/>
      <c r="E5" s="86"/>
      <c r="F5" s="89"/>
      <c r="G5" s="90"/>
      <c r="H5" s="90"/>
      <c r="I5" s="90"/>
      <c r="J5" s="91"/>
    </row>
    <row r="6" spans="2:32" ht="15.6" x14ac:dyDescent="0.3">
      <c r="B6" s="86" t="s">
        <v>80</v>
      </c>
      <c r="C6" s="89">
        <f>Alapa!C18</f>
        <v>0</v>
      </c>
      <c r="D6" s="86"/>
      <c r="E6" s="86"/>
      <c r="F6" s="89"/>
      <c r="G6" s="90"/>
      <c r="H6" s="90"/>
      <c r="I6" s="90"/>
      <c r="J6" s="91"/>
    </row>
    <row r="7" spans="2:32" ht="15.75" customHeight="1" x14ac:dyDescent="0.3">
      <c r="B7" s="587" t="s">
        <v>614</v>
      </c>
      <c r="C7" s="587"/>
      <c r="D7" s="587"/>
      <c r="E7" s="587"/>
      <c r="F7" s="587"/>
      <c r="G7" s="587"/>
      <c r="H7" s="587"/>
      <c r="I7" s="587"/>
      <c r="J7" s="234"/>
    </row>
    <row r="8" spans="2:32" ht="16.5" customHeight="1" x14ac:dyDescent="0.3">
      <c r="B8" s="489" t="s">
        <v>729</v>
      </c>
      <c r="C8" s="489"/>
      <c r="D8" s="489"/>
      <c r="E8" s="489"/>
      <c r="F8" s="489"/>
      <c r="G8" s="489"/>
      <c r="H8" s="489"/>
      <c r="I8" s="489"/>
      <c r="J8" s="234"/>
    </row>
    <row r="9" spans="2:32" ht="8.25" customHeight="1" x14ac:dyDescent="0.3">
      <c r="B9" s="235"/>
      <c r="C9" s="235"/>
      <c r="D9" s="235"/>
      <c r="E9" s="235"/>
      <c r="F9" s="235"/>
      <c r="G9" s="235"/>
      <c r="H9" s="235"/>
      <c r="I9" s="235"/>
      <c r="J9" s="91"/>
    </row>
    <row r="10" spans="2:32" ht="101.25" customHeight="1" x14ac:dyDescent="0.3">
      <c r="B10" s="257" t="s">
        <v>468</v>
      </c>
      <c r="C10" s="258" t="s">
        <v>525</v>
      </c>
      <c r="D10" s="258" t="s">
        <v>526</v>
      </c>
      <c r="E10" s="258" t="s">
        <v>527</v>
      </c>
      <c r="F10" s="258" t="s">
        <v>528</v>
      </c>
      <c r="G10" s="258" t="s">
        <v>529</v>
      </c>
      <c r="H10" s="258" t="s">
        <v>530</v>
      </c>
      <c r="I10" s="258" t="s">
        <v>531</v>
      </c>
      <c r="J10" s="236"/>
    </row>
    <row r="11" spans="2:32" ht="26.4" x14ac:dyDescent="0.3">
      <c r="B11" s="259" t="s">
        <v>532</v>
      </c>
      <c r="C11" s="260" t="s">
        <v>101</v>
      </c>
      <c r="D11" s="261" t="s">
        <v>533</v>
      </c>
      <c r="E11" s="262" t="s">
        <v>534</v>
      </c>
      <c r="F11" s="262" t="s">
        <v>97</v>
      </c>
      <c r="G11" s="261"/>
      <c r="H11" s="260" t="s">
        <v>535</v>
      </c>
      <c r="I11" s="263"/>
      <c r="J11" s="236"/>
    </row>
    <row r="12" spans="2:32" ht="26.4" x14ac:dyDescent="0.3">
      <c r="B12" s="259" t="s">
        <v>532</v>
      </c>
      <c r="C12" s="264" t="s">
        <v>536</v>
      </c>
      <c r="D12" s="261" t="s">
        <v>533</v>
      </c>
      <c r="E12" s="262" t="s">
        <v>537</v>
      </c>
      <c r="F12" s="262" t="s">
        <v>97</v>
      </c>
      <c r="G12" s="261"/>
      <c r="H12" s="260" t="s">
        <v>535</v>
      </c>
      <c r="I12" s="263"/>
      <c r="J12" s="236"/>
    </row>
    <row r="13" spans="2:32" ht="15.6" x14ac:dyDescent="0.3">
      <c r="B13" s="237" t="s">
        <v>32</v>
      </c>
      <c r="C13" s="239"/>
      <c r="D13" s="240"/>
      <c r="E13" s="265"/>
      <c r="F13" s="265"/>
      <c r="G13" s="240"/>
      <c r="H13" s="266"/>
      <c r="I13" s="267"/>
      <c r="J13" s="236"/>
    </row>
    <row r="14" spans="2:32" ht="15.6" x14ac:dyDescent="0.3">
      <c r="B14" s="237" t="s">
        <v>37</v>
      </c>
      <c r="C14" s="239"/>
      <c r="D14" s="240"/>
      <c r="E14" s="265"/>
      <c r="F14" s="265"/>
      <c r="G14" s="240"/>
      <c r="H14" s="266"/>
      <c r="I14" s="267"/>
      <c r="J14" s="236"/>
    </row>
    <row r="15" spans="2:32" ht="15.6" x14ac:dyDescent="0.3">
      <c r="B15" s="237" t="s">
        <v>39</v>
      </c>
      <c r="C15" s="239"/>
      <c r="D15" s="240"/>
      <c r="E15" s="265"/>
      <c r="F15" s="265"/>
      <c r="G15" s="240"/>
      <c r="H15" s="266"/>
      <c r="I15" s="267"/>
      <c r="J15" s="236"/>
    </row>
    <row r="16" spans="2:32" ht="15.6" x14ac:dyDescent="0.3">
      <c r="B16" s="237" t="s">
        <v>44</v>
      </c>
      <c r="C16" s="239"/>
      <c r="D16" s="240"/>
      <c r="E16" s="265"/>
      <c r="F16" s="265"/>
      <c r="G16" s="240"/>
      <c r="H16" s="266"/>
      <c r="I16" s="267"/>
      <c r="J16" s="236"/>
    </row>
    <row r="17" spans="2:10" ht="15.6" x14ac:dyDescent="0.3">
      <c r="B17" s="237" t="s">
        <v>46</v>
      </c>
      <c r="C17" s="239"/>
      <c r="D17" s="240"/>
      <c r="E17" s="265"/>
      <c r="F17" s="265"/>
      <c r="G17" s="240"/>
      <c r="H17" s="266"/>
      <c r="I17" s="267"/>
      <c r="J17" s="236"/>
    </row>
    <row r="18" spans="2:10" ht="15.6" x14ac:dyDescent="0.3">
      <c r="B18" s="237" t="s">
        <v>48</v>
      </c>
      <c r="C18" s="239"/>
      <c r="D18" s="240"/>
      <c r="E18" s="265"/>
      <c r="F18" s="265"/>
      <c r="G18" s="240"/>
      <c r="H18" s="266"/>
      <c r="I18" s="267"/>
      <c r="J18" s="236"/>
    </row>
    <row r="19" spans="2:10" ht="15.6" x14ac:dyDescent="0.3">
      <c r="B19" s="237" t="s">
        <v>471</v>
      </c>
      <c r="C19" s="239"/>
      <c r="D19" s="240"/>
      <c r="E19" s="265"/>
      <c r="F19" s="265"/>
      <c r="G19" s="240"/>
      <c r="H19" s="266"/>
      <c r="I19" s="267"/>
      <c r="J19" s="236"/>
    </row>
    <row r="20" spans="2:10" ht="15.6" x14ac:dyDescent="0.3">
      <c r="B20" s="237" t="s">
        <v>55</v>
      </c>
      <c r="C20" s="239"/>
      <c r="D20" s="240"/>
      <c r="E20" s="265"/>
      <c r="F20" s="265"/>
      <c r="G20" s="240"/>
      <c r="H20" s="266"/>
      <c r="I20" s="267"/>
      <c r="J20" s="236"/>
    </row>
    <row r="21" spans="2:10" ht="15.6" x14ac:dyDescent="0.3">
      <c r="B21" s="237" t="s">
        <v>58</v>
      </c>
      <c r="C21" s="239"/>
      <c r="D21" s="240"/>
      <c r="E21" s="265"/>
      <c r="F21" s="265"/>
      <c r="G21" s="240"/>
      <c r="H21" s="266"/>
      <c r="I21" s="267"/>
      <c r="J21" s="236"/>
    </row>
    <row r="22" spans="2:10" ht="15.6" x14ac:dyDescent="0.3">
      <c r="B22" s="237" t="s">
        <v>472</v>
      </c>
      <c r="C22" s="239"/>
      <c r="D22" s="240"/>
      <c r="E22" s="265"/>
      <c r="F22" s="265"/>
      <c r="G22" s="240"/>
      <c r="H22" s="266"/>
      <c r="I22" s="267"/>
      <c r="J22" s="236"/>
    </row>
    <row r="23" spans="2:10" ht="15.6" x14ac:dyDescent="0.3">
      <c r="B23" s="237" t="s">
        <v>67</v>
      </c>
      <c r="C23" s="239"/>
      <c r="D23" s="240"/>
      <c r="E23" s="265"/>
      <c r="F23" s="265"/>
      <c r="G23" s="240"/>
      <c r="H23" s="266"/>
      <c r="I23" s="267"/>
      <c r="J23" s="236"/>
    </row>
    <row r="24" spans="2:10" ht="15.6" x14ac:dyDescent="0.3">
      <c r="B24" s="237" t="s">
        <v>473</v>
      </c>
      <c r="C24" s="239"/>
      <c r="D24" s="240"/>
      <c r="E24" s="265"/>
      <c r="F24" s="265"/>
      <c r="G24" s="240"/>
      <c r="H24" s="266"/>
      <c r="I24" s="267"/>
      <c r="J24" s="236"/>
    </row>
    <row r="25" spans="2:10" ht="15.6" x14ac:dyDescent="0.3">
      <c r="B25" s="237" t="s">
        <v>474</v>
      </c>
      <c r="C25" s="239"/>
      <c r="D25" s="240"/>
      <c r="E25" s="265"/>
      <c r="F25" s="265"/>
      <c r="G25" s="240"/>
      <c r="H25" s="266"/>
      <c r="I25" s="267"/>
      <c r="J25" s="236"/>
    </row>
    <row r="26" spans="2:10" ht="15.6" x14ac:dyDescent="0.3">
      <c r="B26" s="237" t="s">
        <v>475</v>
      </c>
      <c r="C26" s="239"/>
      <c r="D26" s="240"/>
      <c r="E26" s="265"/>
      <c r="F26" s="265"/>
      <c r="G26" s="240"/>
      <c r="H26" s="266"/>
      <c r="I26" s="267"/>
      <c r="J26" s="236"/>
    </row>
    <row r="27" spans="2:10" ht="15.6" x14ac:dyDescent="0.3">
      <c r="B27" s="237" t="s">
        <v>476</v>
      </c>
      <c r="C27" s="239"/>
      <c r="D27" s="240"/>
      <c r="E27" s="265"/>
      <c r="F27" s="265"/>
      <c r="G27" s="240"/>
      <c r="H27" s="266"/>
      <c r="I27" s="267"/>
      <c r="J27" s="236"/>
    </row>
    <row r="28" spans="2:10" ht="15.6" x14ac:dyDescent="0.3">
      <c r="B28" s="237" t="s">
        <v>478</v>
      </c>
      <c r="C28" s="239"/>
      <c r="D28" s="240"/>
      <c r="E28" s="265"/>
      <c r="F28" s="265"/>
      <c r="G28" s="240"/>
      <c r="H28" s="266"/>
      <c r="I28" s="267"/>
      <c r="J28" s="236"/>
    </row>
    <row r="29" spans="2:10" ht="15.6" x14ac:dyDescent="0.3">
      <c r="B29" s="237" t="s">
        <v>479</v>
      </c>
      <c r="C29" s="239"/>
      <c r="D29" s="240"/>
      <c r="E29" s="265"/>
      <c r="F29" s="265"/>
      <c r="G29" s="240"/>
      <c r="H29" s="266"/>
      <c r="I29" s="267"/>
      <c r="J29" s="236"/>
    </row>
    <row r="30" spans="2:10" ht="15.6" x14ac:dyDescent="0.3">
      <c r="B30" s="237" t="s">
        <v>480</v>
      </c>
      <c r="C30" s="239"/>
      <c r="D30" s="240"/>
      <c r="E30" s="265"/>
      <c r="F30" s="265"/>
      <c r="G30" s="240"/>
      <c r="H30" s="266"/>
      <c r="I30" s="267"/>
      <c r="J30" s="236"/>
    </row>
    <row r="31" spans="2:10" ht="15.6" x14ac:dyDescent="0.3">
      <c r="B31" s="237" t="s">
        <v>481</v>
      </c>
      <c r="C31" s="239"/>
      <c r="D31" s="240"/>
      <c r="E31" s="265"/>
      <c r="F31" s="265"/>
      <c r="G31" s="240"/>
      <c r="H31" s="266"/>
      <c r="I31" s="267"/>
      <c r="J31" s="236"/>
    </row>
    <row r="32" spans="2:10" ht="15.6" x14ac:dyDescent="0.3">
      <c r="B32" s="237" t="s">
        <v>482</v>
      </c>
      <c r="C32" s="239"/>
      <c r="D32" s="240"/>
      <c r="E32" s="265"/>
      <c r="F32" s="265"/>
      <c r="G32" s="240"/>
      <c r="H32" s="266"/>
      <c r="I32" s="267"/>
      <c r="J32" s="236"/>
    </row>
    <row r="33" spans="2:10" ht="15.6" x14ac:dyDescent="0.3">
      <c r="B33" s="237" t="s">
        <v>483</v>
      </c>
      <c r="C33" s="239"/>
      <c r="D33" s="240"/>
      <c r="E33" s="265"/>
      <c r="F33" s="265"/>
      <c r="G33" s="240"/>
      <c r="H33" s="266"/>
      <c r="I33" s="267"/>
      <c r="J33" s="236"/>
    </row>
    <row r="34" spans="2:10" ht="15.6" x14ac:dyDescent="0.3">
      <c r="B34" s="237" t="s">
        <v>484</v>
      </c>
      <c r="C34" s="239"/>
      <c r="D34" s="240"/>
      <c r="E34" s="265"/>
      <c r="F34" s="265"/>
      <c r="G34" s="240"/>
      <c r="H34" s="266"/>
      <c r="I34" s="267"/>
      <c r="J34" s="236"/>
    </row>
    <row r="35" spans="2:10" ht="15.6" x14ac:dyDescent="0.3">
      <c r="B35" s="237" t="s">
        <v>485</v>
      </c>
      <c r="C35" s="239"/>
      <c r="D35" s="240"/>
      <c r="E35" s="265"/>
      <c r="F35" s="265"/>
      <c r="G35" s="240"/>
      <c r="H35" s="266"/>
      <c r="I35" s="267"/>
      <c r="J35" s="236"/>
    </row>
    <row r="36" spans="2:10" ht="15.6" x14ac:dyDescent="0.3">
      <c r="B36" s="237" t="s">
        <v>486</v>
      </c>
      <c r="C36" s="239"/>
      <c r="D36" s="240"/>
      <c r="E36" s="265"/>
      <c r="F36" s="265"/>
      <c r="G36" s="240"/>
      <c r="H36" s="266"/>
      <c r="I36" s="267"/>
      <c r="J36" s="236"/>
    </row>
    <row r="37" spans="2:10" ht="15.6" x14ac:dyDescent="0.3">
      <c r="B37" s="237" t="s">
        <v>487</v>
      </c>
      <c r="C37" s="239"/>
      <c r="D37" s="240"/>
      <c r="E37" s="265"/>
      <c r="F37" s="265"/>
      <c r="G37" s="240"/>
      <c r="H37" s="266"/>
      <c r="I37" s="267"/>
      <c r="J37" s="236"/>
    </row>
    <row r="38" spans="2:10" ht="15.6" x14ac:dyDescent="0.3">
      <c r="B38" s="237" t="s">
        <v>488</v>
      </c>
      <c r="C38" s="239"/>
      <c r="D38" s="240"/>
      <c r="E38" s="265"/>
      <c r="F38" s="265"/>
      <c r="G38" s="240"/>
      <c r="H38" s="266"/>
      <c r="I38" s="267"/>
      <c r="J38" s="236"/>
    </row>
    <row r="39" spans="2:10" ht="15.6" x14ac:dyDescent="0.3">
      <c r="B39" s="237" t="s">
        <v>489</v>
      </c>
      <c r="C39" s="239"/>
      <c r="D39" s="240"/>
      <c r="E39" s="265"/>
      <c r="F39" s="265"/>
      <c r="G39" s="240"/>
      <c r="H39" s="266"/>
      <c r="I39" s="267"/>
      <c r="J39" s="236"/>
    </row>
    <row r="40" spans="2:10" ht="15.6" x14ac:dyDescent="0.3">
      <c r="B40" s="237" t="s">
        <v>490</v>
      </c>
      <c r="C40" s="239"/>
      <c r="D40" s="240"/>
      <c r="E40" s="265"/>
      <c r="F40" s="265"/>
      <c r="G40" s="240"/>
      <c r="H40" s="266"/>
      <c r="I40" s="267"/>
      <c r="J40" s="236"/>
    </row>
    <row r="41" spans="2:10" ht="15.6" x14ac:dyDescent="0.3">
      <c r="B41" s="237" t="s">
        <v>493</v>
      </c>
      <c r="C41" s="239"/>
      <c r="D41" s="240"/>
      <c r="E41" s="265"/>
      <c r="F41" s="265"/>
      <c r="G41" s="240"/>
      <c r="H41" s="266"/>
      <c r="I41" s="267"/>
      <c r="J41" s="236"/>
    </row>
    <row r="42" spans="2:10" ht="15.6" x14ac:dyDescent="0.3">
      <c r="B42" s="237" t="s">
        <v>494</v>
      </c>
      <c r="C42" s="239"/>
      <c r="D42" s="240"/>
      <c r="E42" s="265"/>
      <c r="F42" s="265"/>
      <c r="G42" s="240"/>
      <c r="H42" s="266"/>
      <c r="I42" s="267"/>
      <c r="J42" s="236"/>
    </row>
    <row r="45" spans="2:10" x14ac:dyDescent="0.25">
      <c r="C45" s="120" t="s">
        <v>613</v>
      </c>
    </row>
    <row r="46" spans="2:10" x14ac:dyDescent="0.25">
      <c r="C46" s="120" t="s">
        <v>727</v>
      </c>
    </row>
    <row r="47" spans="2:10" ht="26.25" customHeight="1" x14ac:dyDescent="0.25">
      <c r="C47" s="586" t="s">
        <v>728</v>
      </c>
      <c r="D47" s="586"/>
      <c r="E47" s="586"/>
      <c r="F47" s="586"/>
      <c r="G47" s="586"/>
      <c r="H47" s="586"/>
    </row>
  </sheetData>
  <autoFilter ref="B10:I10" xr:uid="{00000000-0009-0000-0000-000011000000}"/>
  <mergeCells count="4">
    <mergeCell ref="B4:F4"/>
    <mergeCell ref="B7:I7"/>
    <mergeCell ref="B8:I8"/>
    <mergeCell ref="C47:H47"/>
  </mergeCells>
  <hyperlinks>
    <hyperlink ref="K1" location="Tartalom!B1" display="tartalom" xr:uid="{00000000-0004-0000-1100-000000000000}"/>
    <hyperlink ref="K3" location="'PM-KV-03-01'!C117" display="folyamatábra" xr:uid="{00000000-0004-0000-1100-000001000000}"/>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workbookViewId="0">
      <selection activeCell="D16" sqref="D16"/>
    </sheetView>
  </sheetViews>
  <sheetFormatPr defaultRowHeight="11.4" x14ac:dyDescent="0.2"/>
  <cols>
    <col min="1" max="1" width="6.44140625" style="268" customWidth="1"/>
    <col min="2" max="2" width="41.88671875" style="268" customWidth="1"/>
    <col min="3" max="3" width="27.6640625" style="268" customWidth="1"/>
    <col min="4" max="4" width="23.5546875" style="268" customWidth="1"/>
    <col min="5" max="5" width="13.109375" style="268" customWidth="1"/>
    <col min="6" max="6" width="23.5546875" style="268" customWidth="1"/>
    <col min="7" max="7" width="10.6640625" style="268" customWidth="1"/>
    <col min="8" max="8" width="20.5546875" style="268" customWidth="1"/>
    <col min="9" max="256" width="9.109375" style="268"/>
    <col min="257" max="257" width="6.44140625" style="268" customWidth="1"/>
    <col min="258" max="258" width="41.88671875" style="268" customWidth="1"/>
    <col min="259" max="259" width="27.6640625" style="268" customWidth="1"/>
    <col min="260" max="260" width="23.5546875" style="268" customWidth="1"/>
    <col min="261" max="261" width="13.109375" style="268" customWidth="1"/>
    <col min="262" max="262" width="23.5546875" style="268" customWidth="1"/>
    <col min="263" max="263" width="10.6640625" style="268" customWidth="1"/>
    <col min="264" max="264" width="20.5546875" style="268" customWidth="1"/>
    <col min="265" max="512" width="9.109375" style="268"/>
    <col min="513" max="513" width="6.44140625" style="268" customWidth="1"/>
    <col min="514" max="514" width="41.88671875" style="268" customWidth="1"/>
    <col min="515" max="515" width="27.6640625" style="268" customWidth="1"/>
    <col min="516" max="516" width="23.5546875" style="268" customWidth="1"/>
    <col min="517" max="517" width="13.109375" style="268" customWidth="1"/>
    <col min="518" max="518" width="23.5546875" style="268" customWidth="1"/>
    <col min="519" max="519" width="10.6640625" style="268" customWidth="1"/>
    <col min="520" max="520" width="20.5546875" style="268" customWidth="1"/>
    <col min="521" max="768" width="9.109375" style="268"/>
    <col min="769" max="769" width="6.44140625" style="268" customWidth="1"/>
    <col min="770" max="770" width="41.88671875" style="268" customWidth="1"/>
    <col min="771" max="771" width="27.6640625" style="268" customWidth="1"/>
    <col min="772" max="772" width="23.5546875" style="268" customWidth="1"/>
    <col min="773" max="773" width="13.109375" style="268" customWidth="1"/>
    <col min="774" max="774" width="23.5546875" style="268" customWidth="1"/>
    <col min="775" max="775" width="10.6640625" style="268" customWidth="1"/>
    <col min="776" max="776" width="20.5546875" style="268" customWidth="1"/>
    <col min="777" max="1024" width="9.109375" style="268"/>
    <col min="1025" max="1025" width="6.44140625" style="268" customWidth="1"/>
    <col min="1026" max="1026" width="41.88671875" style="268" customWidth="1"/>
    <col min="1027" max="1027" width="27.6640625" style="268" customWidth="1"/>
    <col min="1028" max="1028" width="23.5546875" style="268" customWidth="1"/>
    <col min="1029" max="1029" width="13.109375" style="268" customWidth="1"/>
    <col min="1030" max="1030" width="23.5546875" style="268" customWidth="1"/>
    <col min="1031" max="1031" width="10.6640625" style="268" customWidth="1"/>
    <col min="1032" max="1032" width="20.5546875" style="268" customWidth="1"/>
    <col min="1033" max="1280" width="9.109375" style="268"/>
    <col min="1281" max="1281" width="6.44140625" style="268" customWidth="1"/>
    <col min="1282" max="1282" width="41.88671875" style="268" customWidth="1"/>
    <col min="1283" max="1283" width="27.6640625" style="268" customWidth="1"/>
    <col min="1284" max="1284" width="23.5546875" style="268" customWidth="1"/>
    <col min="1285" max="1285" width="13.109375" style="268" customWidth="1"/>
    <col min="1286" max="1286" width="23.5546875" style="268" customWidth="1"/>
    <col min="1287" max="1287" width="10.6640625" style="268" customWidth="1"/>
    <col min="1288" max="1288" width="20.5546875" style="268" customWidth="1"/>
    <col min="1289" max="1536" width="9.109375" style="268"/>
    <col min="1537" max="1537" width="6.44140625" style="268" customWidth="1"/>
    <col min="1538" max="1538" width="41.88671875" style="268" customWidth="1"/>
    <col min="1539" max="1539" width="27.6640625" style="268" customWidth="1"/>
    <col min="1540" max="1540" width="23.5546875" style="268" customWidth="1"/>
    <col min="1541" max="1541" width="13.109375" style="268" customWidth="1"/>
    <col min="1542" max="1542" width="23.5546875" style="268" customWidth="1"/>
    <col min="1543" max="1543" width="10.6640625" style="268" customWidth="1"/>
    <col min="1544" max="1544" width="20.5546875" style="268" customWidth="1"/>
    <col min="1545" max="1792" width="9.109375" style="268"/>
    <col min="1793" max="1793" width="6.44140625" style="268" customWidth="1"/>
    <col min="1794" max="1794" width="41.88671875" style="268" customWidth="1"/>
    <col min="1795" max="1795" width="27.6640625" style="268" customWidth="1"/>
    <col min="1796" max="1796" width="23.5546875" style="268" customWidth="1"/>
    <col min="1797" max="1797" width="13.109375" style="268" customWidth="1"/>
    <col min="1798" max="1798" width="23.5546875" style="268" customWidth="1"/>
    <col min="1799" max="1799" width="10.6640625" style="268" customWidth="1"/>
    <col min="1800" max="1800" width="20.5546875" style="268" customWidth="1"/>
    <col min="1801" max="2048" width="9.109375" style="268"/>
    <col min="2049" max="2049" width="6.44140625" style="268" customWidth="1"/>
    <col min="2050" max="2050" width="41.88671875" style="268" customWidth="1"/>
    <col min="2051" max="2051" width="27.6640625" style="268" customWidth="1"/>
    <col min="2052" max="2052" width="23.5546875" style="268" customWidth="1"/>
    <col min="2053" max="2053" width="13.109375" style="268" customWidth="1"/>
    <col min="2054" max="2054" width="23.5546875" style="268" customWidth="1"/>
    <col min="2055" max="2055" width="10.6640625" style="268" customWidth="1"/>
    <col min="2056" max="2056" width="20.5546875" style="268" customWidth="1"/>
    <col min="2057" max="2304" width="9.109375" style="268"/>
    <col min="2305" max="2305" width="6.44140625" style="268" customWidth="1"/>
    <col min="2306" max="2306" width="41.88671875" style="268" customWidth="1"/>
    <col min="2307" max="2307" width="27.6640625" style="268" customWidth="1"/>
    <col min="2308" max="2308" width="23.5546875" style="268" customWidth="1"/>
    <col min="2309" max="2309" width="13.109375" style="268" customWidth="1"/>
    <col min="2310" max="2310" width="23.5546875" style="268" customWidth="1"/>
    <col min="2311" max="2311" width="10.6640625" style="268" customWidth="1"/>
    <col min="2312" max="2312" width="20.5546875" style="268" customWidth="1"/>
    <col min="2313" max="2560" width="9.109375" style="268"/>
    <col min="2561" max="2561" width="6.44140625" style="268" customWidth="1"/>
    <col min="2562" max="2562" width="41.88671875" style="268" customWidth="1"/>
    <col min="2563" max="2563" width="27.6640625" style="268" customWidth="1"/>
    <col min="2564" max="2564" width="23.5546875" style="268" customWidth="1"/>
    <col min="2565" max="2565" width="13.109375" style="268" customWidth="1"/>
    <col min="2566" max="2566" width="23.5546875" style="268" customWidth="1"/>
    <col min="2567" max="2567" width="10.6640625" style="268" customWidth="1"/>
    <col min="2568" max="2568" width="20.5546875" style="268" customWidth="1"/>
    <col min="2569" max="2816" width="9.109375" style="268"/>
    <col min="2817" max="2817" width="6.44140625" style="268" customWidth="1"/>
    <col min="2818" max="2818" width="41.88671875" style="268" customWidth="1"/>
    <col min="2819" max="2819" width="27.6640625" style="268" customWidth="1"/>
    <col min="2820" max="2820" width="23.5546875" style="268" customWidth="1"/>
    <col min="2821" max="2821" width="13.109375" style="268" customWidth="1"/>
    <col min="2822" max="2822" width="23.5546875" style="268" customWidth="1"/>
    <col min="2823" max="2823" width="10.6640625" style="268" customWidth="1"/>
    <col min="2824" max="2824" width="20.5546875" style="268" customWidth="1"/>
    <col min="2825" max="3072" width="9.109375" style="268"/>
    <col min="3073" max="3073" width="6.44140625" style="268" customWidth="1"/>
    <col min="3074" max="3074" width="41.88671875" style="268" customWidth="1"/>
    <col min="3075" max="3075" width="27.6640625" style="268" customWidth="1"/>
    <col min="3076" max="3076" width="23.5546875" style="268" customWidth="1"/>
    <col min="3077" max="3077" width="13.109375" style="268" customWidth="1"/>
    <col min="3078" max="3078" width="23.5546875" style="268" customWidth="1"/>
    <col min="3079" max="3079" width="10.6640625" style="268" customWidth="1"/>
    <col min="3080" max="3080" width="20.5546875" style="268" customWidth="1"/>
    <col min="3081" max="3328" width="9.109375" style="268"/>
    <col min="3329" max="3329" width="6.44140625" style="268" customWidth="1"/>
    <col min="3330" max="3330" width="41.88671875" style="268" customWidth="1"/>
    <col min="3331" max="3331" width="27.6640625" style="268" customWidth="1"/>
    <col min="3332" max="3332" width="23.5546875" style="268" customWidth="1"/>
    <col min="3333" max="3333" width="13.109375" style="268" customWidth="1"/>
    <col min="3334" max="3334" width="23.5546875" style="268" customWidth="1"/>
    <col min="3335" max="3335" width="10.6640625" style="268" customWidth="1"/>
    <col min="3336" max="3336" width="20.5546875" style="268" customWidth="1"/>
    <col min="3337" max="3584" width="9.109375" style="268"/>
    <col min="3585" max="3585" width="6.44140625" style="268" customWidth="1"/>
    <col min="3586" max="3586" width="41.88671875" style="268" customWidth="1"/>
    <col min="3587" max="3587" width="27.6640625" style="268" customWidth="1"/>
    <col min="3588" max="3588" width="23.5546875" style="268" customWidth="1"/>
    <col min="3589" max="3589" width="13.109375" style="268" customWidth="1"/>
    <col min="3590" max="3590" width="23.5546875" style="268" customWidth="1"/>
    <col min="3591" max="3591" width="10.6640625" style="268" customWidth="1"/>
    <col min="3592" max="3592" width="20.5546875" style="268" customWidth="1"/>
    <col min="3593" max="3840" width="9.109375" style="268"/>
    <col min="3841" max="3841" width="6.44140625" style="268" customWidth="1"/>
    <col min="3842" max="3842" width="41.88671875" style="268" customWidth="1"/>
    <col min="3843" max="3843" width="27.6640625" style="268" customWidth="1"/>
    <col min="3844" max="3844" width="23.5546875" style="268" customWidth="1"/>
    <col min="3845" max="3845" width="13.109375" style="268" customWidth="1"/>
    <col min="3846" max="3846" width="23.5546875" style="268" customWidth="1"/>
    <col min="3847" max="3847" width="10.6640625" style="268" customWidth="1"/>
    <col min="3848" max="3848" width="20.5546875" style="268" customWidth="1"/>
    <col min="3849" max="4096" width="9.109375" style="268"/>
    <col min="4097" max="4097" width="6.44140625" style="268" customWidth="1"/>
    <col min="4098" max="4098" width="41.88671875" style="268" customWidth="1"/>
    <col min="4099" max="4099" width="27.6640625" style="268" customWidth="1"/>
    <col min="4100" max="4100" width="23.5546875" style="268" customWidth="1"/>
    <col min="4101" max="4101" width="13.109375" style="268" customWidth="1"/>
    <col min="4102" max="4102" width="23.5546875" style="268" customWidth="1"/>
    <col min="4103" max="4103" width="10.6640625" style="268" customWidth="1"/>
    <col min="4104" max="4104" width="20.5546875" style="268" customWidth="1"/>
    <col min="4105" max="4352" width="9.109375" style="268"/>
    <col min="4353" max="4353" width="6.44140625" style="268" customWidth="1"/>
    <col min="4354" max="4354" width="41.88671875" style="268" customWidth="1"/>
    <col min="4355" max="4355" width="27.6640625" style="268" customWidth="1"/>
    <col min="4356" max="4356" width="23.5546875" style="268" customWidth="1"/>
    <col min="4357" max="4357" width="13.109375" style="268" customWidth="1"/>
    <col min="4358" max="4358" width="23.5546875" style="268" customWidth="1"/>
    <col min="4359" max="4359" width="10.6640625" style="268" customWidth="1"/>
    <col min="4360" max="4360" width="20.5546875" style="268" customWidth="1"/>
    <col min="4361" max="4608" width="9.109375" style="268"/>
    <col min="4609" max="4609" width="6.44140625" style="268" customWidth="1"/>
    <col min="4610" max="4610" width="41.88671875" style="268" customWidth="1"/>
    <col min="4611" max="4611" width="27.6640625" style="268" customWidth="1"/>
    <col min="4612" max="4612" width="23.5546875" style="268" customWidth="1"/>
    <col min="4613" max="4613" width="13.109375" style="268" customWidth="1"/>
    <col min="4614" max="4614" width="23.5546875" style="268" customWidth="1"/>
    <col min="4615" max="4615" width="10.6640625" style="268" customWidth="1"/>
    <col min="4616" max="4616" width="20.5546875" style="268" customWidth="1"/>
    <col min="4617" max="4864" width="9.109375" style="268"/>
    <col min="4865" max="4865" width="6.44140625" style="268" customWidth="1"/>
    <col min="4866" max="4866" width="41.88671875" style="268" customWidth="1"/>
    <col min="4867" max="4867" width="27.6640625" style="268" customWidth="1"/>
    <col min="4868" max="4868" width="23.5546875" style="268" customWidth="1"/>
    <col min="4869" max="4869" width="13.109375" style="268" customWidth="1"/>
    <col min="4870" max="4870" width="23.5546875" style="268" customWidth="1"/>
    <col min="4871" max="4871" width="10.6640625" style="268" customWidth="1"/>
    <col min="4872" max="4872" width="20.5546875" style="268" customWidth="1"/>
    <col min="4873" max="5120" width="9.109375" style="268"/>
    <col min="5121" max="5121" width="6.44140625" style="268" customWidth="1"/>
    <col min="5122" max="5122" width="41.88671875" style="268" customWidth="1"/>
    <col min="5123" max="5123" width="27.6640625" style="268" customWidth="1"/>
    <col min="5124" max="5124" width="23.5546875" style="268" customWidth="1"/>
    <col min="5125" max="5125" width="13.109375" style="268" customWidth="1"/>
    <col min="5126" max="5126" width="23.5546875" style="268" customWidth="1"/>
    <col min="5127" max="5127" width="10.6640625" style="268" customWidth="1"/>
    <col min="5128" max="5128" width="20.5546875" style="268" customWidth="1"/>
    <col min="5129" max="5376" width="9.109375" style="268"/>
    <col min="5377" max="5377" width="6.44140625" style="268" customWidth="1"/>
    <col min="5378" max="5378" width="41.88671875" style="268" customWidth="1"/>
    <col min="5379" max="5379" width="27.6640625" style="268" customWidth="1"/>
    <col min="5380" max="5380" width="23.5546875" style="268" customWidth="1"/>
    <col min="5381" max="5381" width="13.109375" style="268" customWidth="1"/>
    <col min="5382" max="5382" width="23.5546875" style="268" customWidth="1"/>
    <col min="5383" max="5383" width="10.6640625" style="268" customWidth="1"/>
    <col min="5384" max="5384" width="20.5546875" style="268" customWidth="1"/>
    <col min="5385" max="5632" width="9.109375" style="268"/>
    <col min="5633" max="5633" width="6.44140625" style="268" customWidth="1"/>
    <col min="5634" max="5634" width="41.88671875" style="268" customWidth="1"/>
    <col min="5635" max="5635" width="27.6640625" style="268" customWidth="1"/>
    <col min="5636" max="5636" width="23.5546875" style="268" customWidth="1"/>
    <col min="5637" max="5637" width="13.109375" style="268" customWidth="1"/>
    <col min="5638" max="5638" width="23.5546875" style="268" customWidth="1"/>
    <col min="5639" max="5639" width="10.6640625" style="268" customWidth="1"/>
    <col min="5640" max="5640" width="20.5546875" style="268" customWidth="1"/>
    <col min="5641" max="5888" width="9.109375" style="268"/>
    <col min="5889" max="5889" width="6.44140625" style="268" customWidth="1"/>
    <col min="5890" max="5890" width="41.88671875" style="268" customWidth="1"/>
    <col min="5891" max="5891" width="27.6640625" style="268" customWidth="1"/>
    <col min="5892" max="5892" width="23.5546875" style="268" customWidth="1"/>
    <col min="5893" max="5893" width="13.109375" style="268" customWidth="1"/>
    <col min="5894" max="5894" width="23.5546875" style="268" customWidth="1"/>
    <col min="5895" max="5895" width="10.6640625" style="268" customWidth="1"/>
    <col min="5896" max="5896" width="20.5546875" style="268" customWidth="1"/>
    <col min="5897" max="6144" width="9.109375" style="268"/>
    <col min="6145" max="6145" width="6.44140625" style="268" customWidth="1"/>
    <col min="6146" max="6146" width="41.88671875" style="268" customWidth="1"/>
    <col min="6147" max="6147" width="27.6640625" style="268" customWidth="1"/>
    <col min="6148" max="6148" width="23.5546875" style="268" customWidth="1"/>
    <col min="6149" max="6149" width="13.109375" style="268" customWidth="1"/>
    <col min="6150" max="6150" width="23.5546875" style="268" customWidth="1"/>
    <col min="6151" max="6151" width="10.6640625" style="268" customWidth="1"/>
    <col min="6152" max="6152" width="20.5546875" style="268" customWidth="1"/>
    <col min="6153" max="6400" width="9.109375" style="268"/>
    <col min="6401" max="6401" width="6.44140625" style="268" customWidth="1"/>
    <col min="6402" max="6402" width="41.88671875" style="268" customWidth="1"/>
    <col min="6403" max="6403" width="27.6640625" style="268" customWidth="1"/>
    <col min="6404" max="6404" width="23.5546875" style="268" customWidth="1"/>
    <col min="6405" max="6405" width="13.109375" style="268" customWidth="1"/>
    <col min="6406" max="6406" width="23.5546875" style="268" customWidth="1"/>
    <col min="6407" max="6407" width="10.6640625" style="268" customWidth="1"/>
    <col min="6408" max="6408" width="20.5546875" style="268" customWidth="1"/>
    <col min="6409" max="6656" width="9.109375" style="268"/>
    <col min="6657" max="6657" width="6.44140625" style="268" customWidth="1"/>
    <col min="6658" max="6658" width="41.88671875" style="268" customWidth="1"/>
    <col min="6659" max="6659" width="27.6640625" style="268" customWidth="1"/>
    <col min="6660" max="6660" width="23.5546875" style="268" customWidth="1"/>
    <col min="6661" max="6661" width="13.109375" style="268" customWidth="1"/>
    <col min="6662" max="6662" width="23.5546875" style="268" customWidth="1"/>
    <col min="6663" max="6663" width="10.6640625" style="268" customWidth="1"/>
    <col min="6664" max="6664" width="20.5546875" style="268" customWidth="1"/>
    <col min="6665" max="6912" width="9.109375" style="268"/>
    <col min="6913" max="6913" width="6.44140625" style="268" customWidth="1"/>
    <col min="6914" max="6914" width="41.88671875" style="268" customWidth="1"/>
    <col min="6915" max="6915" width="27.6640625" style="268" customWidth="1"/>
    <col min="6916" max="6916" width="23.5546875" style="268" customWidth="1"/>
    <col min="6917" max="6917" width="13.109375" style="268" customWidth="1"/>
    <col min="6918" max="6918" width="23.5546875" style="268" customWidth="1"/>
    <col min="6919" max="6919" width="10.6640625" style="268" customWidth="1"/>
    <col min="6920" max="6920" width="20.5546875" style="268" customWidth="1"/>
    <col min="6921" max="7168" width="9.109375" style="268"/>
    <col min="7169" max="7169" width="6.44140625" style="268" customWidth="1"/>
    <col min="7170" max="7170" width="41.88671875" style="268" customWidth="1"/>
    <col min="7171" max="7171" width="27.6640625" style="268" customWidth="1"/>
    <col min="7172" max="7172" width="23.5546875" style="268" customWidth="1"/>
    <col min="7173" max="7173" width="13.109375" style="268" customWidth="1"/>
    <col min="7174" max="7174" width="23.5546875" style="268" customWidth="1"/>
    <col min="7175" max="7175" width="10.6640625" style="268" customWidth="1"/>
    <col min="7176" max="7176" width="20.5546875" style="268" customWidth="1"/>
    <col min="7177" max="7424" width="9.109375" style="268"/>
    <col min="7425" max="7425" width="6.44140625" style="268" customWidth="1"/>
    <col min="7426" max="7426" width="41.88671875" style="268" customWidth="1"/>
    <col min="7427" max="7427" width="27.6640625" style="268" customWidth="1"/>
    <col min="7428" max="7428" width="23.5546875" style="268" customWidth="1"/>
    <col min="7429" max="7429" width="13.109375" style="268" customWidth="1"/>
    <col min="7430" max="7430" width="23.5546875" style="268" customWidth="1"/>
    <col min="7431" max="7431" width="10.6640625" style="268" customWidth="1"/>
    <col min="7432" max="7432" width="20.5546875" style="268" customWidth="1"/>
    <col min="7433" max="7680" width="9.109375" style="268"/>
    <col min="7681" max="7681" width="6.44140625" style="268" customWidth="1"/>
    <col min="7682" max="7682" width="41.88671875" style="268" customWidth="1"/>
    <col min="7683" max="7683" width="27.6640625" style="268" customWidth="1"/>
    <col min="7684" max="7684" width="23.5546875" style="268" customWidth="1"/>
    <col min="7685" max="7685" width="13.109375" style="268" customWidth="1"/>
    <col min="7686" max="7686" width="23.5546875" style="268" customWidth="1"/>
    <col min="7687" max="7687" width="10.6640625" style="268" customWidth="1"/>
    <col min="7688" max="7688" width="20.5546875" style="268" customWidth="1"/>
    <col min="7689" max="7936" width="9.109375" style="268"/>
    <col min="7937" max="7937" width="6.44140625" style="268" customWidth="1"/>
    <col min="7938" max="7938" width="41.88671875" style="268" customWidth="1"/>
    <col min="7939" max="7939" width="27.6640625" style="268" customWidth="1"/>
    <col min="7940" max="7940" width="23.5546875" style="268" customWidth="1"/>
    <col min="7941" max="7941" width="13.109375" style="268" customWidth="1"/>
    <col min="7942" max="7942" width="23.5546875" style="268" customWidth="1"/>
    <col min="7943" max="7943" width="10.6640625" style="268" customWidth="1"/>
    <col min="7944" max="7944" width="20.5546875" style="268" customWidth="1"/>
    <col min="7945" max="8192" width="9.109375" style="268"/>
    <col min="8193" max="8193" width="6.44140625" style="268" customWidth="1"/>
    <col min="8194" max="8194" width="41.88671875" style="268" customWidth="1"/>
    <col min="8195" max="8195" width="27.6640625" style="268" customWidth="1"/>
    <col min="8196" max="8196" width="23.5546875" style="268" customWidth="1"/>
    <col min="8197" max="8197" width="13.109375" style="268" customWidth="1"/>
    <col min="8198" max="8198" width="23.5546875" style="268" customWidth="1"/>
    <col min="8199" max="8199" width="10.6640625" style="268" customWidth="1"/>
    <col min="8200" max="8200" width="20.5546875" style="268" customWidth="1"/>
    <col min="8201" max="8448" width="9.109375" style="268"/>
    <col min="8449" max="8449" width="6.44140625" style="268" customWidth="1"/>
    <col min="8450" max="8450" width="41.88671875" style="268" customWidth="1"/>
    <col min="8451" max="8451" width="27.6640625" style="268" customWidth="1"/>
    <col min="8452" max="8452" width="23.5546875" style="268" customWidth="1"/>
    <col min="8453" max="8453" width="13.109375" style="268" customWidth="1"/>
    <col min="8454" max="8454" width="23.5546875" style="268" customWidth="1"/>
    <col min="8455" max="8455" width="10.6640625" style="268" customWidth="1"/>
    <col min="8456" max="8456" width="20.5546875" style="268" customWidth="1"/>
    <col min="8457" max="8704" width="9.109375" style="268"/>
    <col min="8705" max="8705" width="6.44140625" style="268" customWidth="1"/>
    <col min="8706" max="8706" width="41.88671875" style="268" customWidth="1"/>
    <col min="8707" max="8707" width="27.6640625" style="268" customWidth="1"/>
    <col min="8708" max="8708" width="23.5546875" style="268" customWidth="1"/>
    <col min="8709" max="8709" width="13.109375" style="268" customWidth="1"/>
    <col min="8710" max="8710" width="23.5546875" style="268" customWidth="1"/>
    <col min="8711" max="8711" width="10.6640625" style="268" customWidth="1"/>
    <col min="8712" max="8712" width="20.5546875" style="268" customWidth="1"/>
    <col min="8713" max="8960" width="9.109375" style="268"/>
    <col min="8961" max="8961" width="6.44140625" style="268" customWidth="1"/>
    <col min="8962" max="8962" width="41.88671875" style="268" customWidth="1"/>
    <col min="8963" max="8963" width="27.6640625" style="268" customWidth="1"/>
    <col min="8964" max="8964" width="23.5546875" style="268" customWidth="1"/>
    <col min="8965" max="8965" width="13.109375" style="268" customWidth="1"/>
    <col min="8966" max="8966" width="23.5546875" style="268" customWidth="1"/>
    <col min="8967" max="8967" width="10.6640625" style="268" customWidth="1"/>
    <col min="8968" max="8968" width="20.5546875" style="268" customWidth="1"/>
    <col min="8969" max="9216" width="9.109375" style="268"/>
    <col min="9217" max="9217" width="6.44140625" style="268" customWidth="1"/>
    <col min="9218" max="9218" width="41.88671875" style="268" customWidth="1"/>
    <col min="9219" max="9219" width="27.6640625" style="268" customWidth="1"/>
    <col min="9220" max="9220" width="23.5546875" style="268" customWidth="1"/>
    <col min="9221" max="9221" width="13.109375" style="268" customWidth="1"/>
    <col min="9222" max="9222" width="23.5546875" style="268" customWidth="1"/>
    <col min="9223" max="9223" width="10.6640625" style="268" customWidth="1"/>
    <col min="9224" max="9224" width="20.5546875" style="268" customWidth="1"/>
    <col min="9225" max="9472" width="9.109375" style="268"/>
    <col min="9473" max="9473" width="6.44140625" style="268" customWidth="1"/>
    <col min="9474" max="9474" width="41.88671875" style="268" customWidth="1"/>
    <col min="9475" max="9475" width="27.6640625" style="268" customWidth="1"/>
    <col min="9476" max="9476" width="23.5546875" style="268" customWidth="1"/>
    <col min="9477" max="9477" width="13.109375" style="268" customWidth="1"/>
    <col min="9478" max="9478" width="23.5546875" style="268" customWidth="1"/>
    <col min="9479" max="9479" width="10.6640625" style="268" customWidth="1"/>
    <col min="9480" max="9480" width="20.5546875" style="268" customWidth="1"/>
    <col min="9481" max="9728" width="9.109375" style="268"/>
    <col min="9729" max="9729" width="6.44140625" style="268" customWidth="1"/>
    <col min="9730" max="9730" width="41.88671875" style="268" customWidth="1"/>
    <col min="9731" max="9731" width="27.6640625" style="268" customWidth="1"/>
    <col min="9732" max="9732" width="23.5546875" style="268" customWidth="1"/>
    <col min="9733" max="9733" width="13.109375" style="268" customWidth="1"/>
    <col min="9734" max="9734" width="23.5546875" style="268" customWidth="1"/>
    <col min="9735" max="9735" width="10.6640625" style="268" customWidth="1"/>
    <col min="9736" max="9736" width="20.5546875" style="268" customWidth="1"/>
    <col min="9737" max="9984" width="9.109375" style="268"/>
    <col min="9985" max="9985" width="6.44140625" style="268" customWidth="1"/>
    <col min="9986" max="9986" width="41.88671875" style="268" customWidth="1"/>
    <col min="9987" max="9987" width="27.6640625" style="268" customWidth="1"/>
    <col min="9988" max="9988" width="23.5546875" style="268" customWidth="1"/>
    <col min="9989" max="9989" width="13.109375" style="268" customWidth="1"/>
    <col min="9990" max="9990" width="23.5546875" style="268" customWidth="1"/>
    <col min="9991" max="9991" width="10.6640625" style="268" customWidth="1"/>
    <col min="9992" max="9992" width="20.5546875" style="268" customWidth="1"/>
    <col min="9993" max="10240" width="9.109375" style="268"/>
    <col min="10241" max="10241" width="6.44140625" style="268" customWidth="1"/>
    <col min="10242" max="10242" width="41.88671875" style="268" customWidth="1"/>
    <col min="10243" max="10243" width="27.6640625" style="268" customWidth="1"/>
    <col min="10244" max="10244" width="23.5546875" style="268" customWidth="1"/>
    <col min="10245" max="10245" width="13.109375" style="268" customWidth="1"/>
    <col min="10246" max="10246" width="23.5546875" style="268" customWidth="1"/>
    <col min="10247" max="10247" width="10.6640625" style="268" customWidth="1"/>
    <col min="10248" max="10248" width="20.5546875" style="268" customWidth="1"/>
    <col min="10249" max="10496" width="9.109375" style="268"/>
    <col min="10497" max="10497" width="6.44140625" style="268" customWidth="1"/>
    <col min="10498" max="10498" width="41.88671875" style="268" customWidth="1"/>
    <col min="10499" max="10499" width="27.6640625" style="268" customWidth="1"/>
    <col min="10500" max="10500" width="23.5546875" style="268" customWidth="1"/>
    <col min="10501" max="10501" width="13.109375" style="268" customWidth="1"/>
    <col min="10502" max="10502" width="23.5546875" style="268" customWidth="1"/>
    <col min="10503" max="10503" width="10.6640625" style="268" customWidth="1"/>
    <col min="10504" max="10504" width="20.5546875" style="268" customWidth="1"/>
    <col min="10505" max="10752" width="9.109375" style="268"/>
    <col min="10753" max="10753" width="6.44140625" style="268" customWidth="1"/>
    <col min="10754" max="10754" width="41.88671875" style="268" customWidth="1"/>
    <col min="10755" max="10755" width="27.6640625" style="268" customWidth="1"/>
    <col min="10756" max="10756" width="23.5546875" style="268" customWidth="1"/>
    <col min="10757" max="10757" width="13.109375" style="268" customWidth="1"/>
    <col min="10758" max="10758" width="23.5546875" style="268" customWidth="1"/>
    <col min="10759" max="10759" width="10.6640625" style="268" customWidth="1"/>
    <col min="10760" max="10760" width="20.5546875" style="268" customWidth="1"/>
    <col min="10761" max="11008" width="9.109375" style="268"/>
    <col min="11009" max="11009" width="6.44140625" style="268" customWidth="1"/>
    <col min="11010" max="11010" width="41.88671875" style="268" customWidth="1"/>
    <col min="11011" max="11011" width="27.6640625" style="268" customWidth="1"/>
    <col min="11012" max="11012" width="23.5546875" style="268" customWidth="1"/>
    <col min="11013" max="11013" width="13.109375" style="268" customWidth="1"/>
    <col min="11014" max="11014" width="23.5546875" style="268" customWidth="1"/>
    <col min="11015" max="11015" width="10.6640625" style="268" customWidth="1"/>
    <col min="11016" max="11016" width="20.5546875" style="268" customWidth="1"/>
    <col min="11017" max="11264" width="9.109375" style="268"/>
    <col min="11265" max="11265" width="6.44140625" style="268" customWidth="1"/>
    <col min="11266" max="11266" width="41.88671875" style="268" customWidth="1"/>
    <col min="11267" max="11267" width="27.6640625" style="268" customWidth="1"/>
    <col min="11268" max="11268" width="23.5546875" style="268" customWidth="1"/>
    <col min="11269" max="11269" width="13.109375" style="268" customWidth="1"/>
    <col min="11270" max="11270" width="23.5546875" style="268" customWidth="1"/>
    <col min="11271" max="11271" width="10.6640625" style="268" customWidth="1"/>
    <col min="11272" max="11272" width="20.5546875" style="268" customWidth="1"/>
    <col min="11273" max="11520" width="9.109375" style="268"/>
    <col min="11521" max="11521" width="6.44140625" style="268" customWidth="1"/>
    <col min="11522" max="11522" width="41.88671875" style="268" customWidth="1"/>
    <col min="11523" max="11523" width="27.6640625" style="268" customWidth="1"/>
    <col min="11524" max="11524" width="23.5546875" style="268" customWidth="1"/>
    <col min="11525" max="11525" width="13.109375" style="268" customWidth="1"/>
    <col min="11526" max="11526" width="23.5546875" style="268" customWidth="1"/>
    <col min="11527" max="11527" width="10.6640625" style="268" customWidth="1"/>
    <col min="11528" max="11528" width="20.5546875" style="268" customWidth="1"/>
    <col min="11529" max="11776" width="9.109375" style="268"/>
    <col min="11777" max="11777" width="6.44140625" style="268" customWidth="1"/>
    <col min="11778" max="11778" width="41.88671875" style="268" customWidth="1"/>
    <col min="11779" max="11779" width="27.6640625" style="268" customWidth="1"/>
    <col min="11780" max="11780" width="23.5546875" style="268" customWidth="1"/>
    <col min="11781" max="11781" width="13.109375" style="268" customWidth="1"/>
    <col min="11782" max="11782" width="23.5546875" style="268" customWidth="1"/>
    <col min="11783" max="11783" width="10.6640625" style="268" customWidth="1"/>
    <col min="11784" max="11784" width="20.5546875" style="268" customWidth="1"/>
    <col min="11785" max="12032" width="9.109375" style="268"/>
    <col min="12033" max="12033" width="6.44140625" style="268" customWidth="1"/>
    <col min="12034" max="12034" width="41.88671875" style="268" customWidth="1"/>
    <col min="12035" max="12035" width="27.6640625" style="268" customWidth="1"/>
    <col min="12036" max="12036" width="23.5546875" style="268" customWidth="1"/>
    <col min="12037" max="12037" width="13.109375" style="268" customWidth="1"/>
    <col min="12038" max="12038" width="23.5546875" style="268" customWidth="1"/>
    <col min="12039" max="12039" width="10.6640625" style="268" customWidth="1"/>
    <col min="12040" max="12040" width="20.5546875" style="268" customWidth="1"/>
    <col min="12041" max="12288" width="9.109375" style="268"/>
    <col min="12289" max="12289" width="6.44140625" style="268" customWidth="1"/>
    <col min="12290" max="12290" width="41.88671875" style="268" customWidth="1"/>
    <col min="12291" max="12291" width="27.6640625" style="268" customWidth="1"/>
    <col min="12292" max="12292" width="23.5546875" style="268" customWidth="1"/>
    <col min="12293" max="12293" width="13.109375" style="268" customWidth="1"/>
    <col min="12294" max="12294" width="23.5546875" style="268" customWidth="1"/>
    <col min="12295" max="12295" width="10.6640625" style="268" customWidth="1"/>
    <col min="12296" max="12296" width="20.5546875" style="268" customWidth="1"/>
    <col min="12297" max="12544" width="9.109375" style="268"/>
    <col min="12545" max="12545" width="6.44140625" style="268" customWidth="1"/>
    <col min="12546" max="12546" width="41.88671875" style="268" customWidth="1"/>
    <col min="12547" max="12547" width="27.6640625" style="268" customWidth="1"/>
    <col min="12548" max="12548" width="23.5546875" style="268" customWidth="1"/>
    <col min="12549" max="12549" width="13.109375" style="268" customWidth="1"/>
    <col min="12550" max="12550" width="23.5546875" style="268" customWidth="1"/>
    <col min="12551" max="12551" width="10.6640625" style="268" customWidth="1"/>
    <col min="12552" max="12552" width="20.5546875" style="268" customWidth="1"/>
    <col min="12553" max="12800" width="9.109375" style="268"/>
    <col min="12801" max="12801" width="6.44140625" style="268" customWidth="1"/>
    <col min="12802" max="12802" width="41.88671875" style="268" customWidth="1"/>
    <col min="12803" max="12803" width="27.6640625" style="268" customWidth="1"/>
    <col min="12804" max="12804" width="23.5546875" style="268" customWidth="1"/>
    <col min="12805" max="12805" width="13.109375" style="268" customWidth="1"/>
    <col min="12806" max="12806" width="23.5546875" style="268" customWidth="1"/>
    <col min="12807" max="12807" width="10.6640625" style="268" customWidth="1"/>
    <col min="12808" max="12808" width="20.5546875" style="268" customWidth="1"/>
    <col min="12809" max="13056" width="9.109375" style="268"/>
    <col min="13057" max="13057" width="6.44140625" style="268" customWidth="1"/>
    <col min="13058" max="13058" width="41.88671875" style="268" customWidth="1"/>
    <col min="13059" max="13059" width="27.6640625" style="268" customWidth="1"/>
    <col min="13060" max="13060" width="23.5546875" style="268" customWidth="1"/>
    <col min="13061" max="13061" width="13.109375" style="268" customWidth="1"/>
    <col min="13062" max="13062" width="23.5546875" style="268" customWidth="1"/>
    <col min="13063" max="13063" width="10.6640625" style="268" customWidth="1"/>
    <col min="13064" max="13064" width="20.5546875" style="268" customWidth="1"/>
    <col min="13065" max="13312" width="9.109375" style="268"/>
    <col min="13313" max="13313" width="6.44140625" style="268" customWidth="1"/>
    <col min="13314" max="13314" width="41.88671875" style="268" customWidth="1"/>
    <col min="13315" max="13315" width="27.6640625" style="268" customWidth="1"/>
    <col min="13316" max="13316" width="23.5546875" style="268" customWidth="1"/>
    <col min="13317" max="13317" width="13.109375" style="268" customWidth="1"/>
    <col min="13318" max="13318" width="23.5546875" style="268" customWidth="1"/>
    <col min="13319" max="13319" width="10.6640625" style="268" customWidth="1"/>
    <col min="13320" max="13320" width="20.5546875" style="268" customWidth="1"/>
    <col min="13321" max="13568" width="9.109375" style="268"/>
    <col min="13569" max="13569" width="6.44140625" style="268" customWidth="1"/>
    <col min="13570" max="13570" width="41.88671875" style="268" customWidth="1"/>
    <col min="13571" max="13571" width="27.6640625" style="268" customWidth="1"/>
    <col min="13572" max="13572" width="23.5546875" style="268" customWidth="1"/>
    <col min="13573" max="13573" width="13.109375" style="268" customWidth="1"/>
    <col min="13574" max="13574" width="23.5546875" style="268" customWidth="1"/>
    <col min="13575" max="13575" width="10.6640625" style="268" customWidth="1"/>
    <col min="13576" max="13576" width="20.5546875" style="268" customWidth="1"/>
    <col min="13577" max="13824" width="9.109375" style="268"/>
    <col min="13825" max="13825" width="6.44140625" style="268" customWidth="1"/>
    <col min="13826" max="13826" width="41.88671875" style="268" customWidth="1"/>
    <col min="13827" max="13827" width="27.6640625" style="268" customWidth="1"/>
    <col min="13828" max="13828" width="23.5546875" style="268" customWidth="1"/>
    <col min="13829" max="13829" width="13.109375" style="268" customWidth="1"/>
    <col min="13830" max="13830" width="23.5546875" style="268" customWidth="1"/>
    <col min="13831" max="13831" width="10.6640625" style="268" customWidth="1"/>
    <col min="13832" max="13832" width="20.5546875" style="268" customWidth="1"/>
    <col min="13833" max="14080" width="9.109375" style="268"/>
    <col min="14081" max="14081" width="6.44140625" style="268" customWidth="1"/>
    <col min="14082" max="14082" width="41.88671875" style="268" customWidth="1"/>
    <col min="14083" max="14083" width="27.6640625" style="268" customWidth="1"/>
    <col min="14084" max="14084" width="23.5546875" style="268" customWidth="1"/>
    <col min="14085" max="14085" width="13.109375" style="268" customWidth="1"/>
    <col min="14086" max="14086" width="23.5546875" style="268" customWidth="1"/>
    <col min="14087" max="14087" width="10.6640625" style="268" customWidth="1"/>
    <col min="14088" max="14088" width="20.5546875" style="268" customWidth="1"/>
    <col min="14089" max="14336" width="9.109375" style="268"/>
    <col min="14337" max="14337" width="6.44140625" style="268" customWidth="1"/>
    <col min="14338" max="14338" width="41.88671875" style="268" customWidth="1"/>
    <col min="14339" max="14339" width="27.6640625" style="268" customWidth="1"/>
    <col min="14340" max="14340" width="23.5546875" style="268" customWidth="1"/>
    <col min="14341" max="14341" width="13.109375" style="268" customWidth="1"/>
    <col min="14342" max="14342" width="23.5546875" style="268" customWidth="1"/>
    <col min="14343" max="14343" width="10.6640625" style="268" customWidth="1"/>
    <col min="14344" max="14344" width="20.5546875" style="268" customWidth="1"/>
    <col min="14345" max="14592" width="9.109375" style="268"/>
    <col min="14593" max="14593" width="6.44140625" style="268" customWidth="1"/>
    <col min="14594" max="14594" width="41.88671875" style="268" customWidth="1"/>
    <col min="14595" max="14595" width="27.6640625" style="268" customWidth="1"/>
    <col min="14596" max="14596" width="23.5546875" style="268" customWidth="1"/>
    <col min="14597" max="14597" width="13.109375" style="268" customWidth="1"/>
    <col min="14598" max="14598" width="23.5546875" style="268" customWidth="1"/>
    <col min="14599" max="14599" width="10.6640625" style="268" customWidth="1"/>
    <col min="14600" max="14600" width="20.5546875" style="268" customWidth="1"/>
    <col min="14601" max="14848" width="9.109375" style="268"/>
    <col min="14849" max="14849" width="6.44140625" style="268" customWidth="1"/>
    <col min="14850" max="14850" width="41.88671875" style="268" customWidth="1"/>
    <col min="14851" max="14851" width="27.6640625" style="268" customWidth="1"/>
    <col min="14852" max="14852" width="23.5546875" style="268" customWidth="1"/>
    <col min="14853" max="14853" width="13.109375" style="268" customWidth="1"/>
    <col min="14854" max="14854" width="23.5546875" style="268" customWidth="1"/>
    <col min="14855" max="14855" width="10.6640625" style="268" customWidth="1"/>
    <col min="14856" max="14856" width="20.5546875" style="268" customWidth="1"/>
    <col min="14857" max="15104" width="9.109375" style="268"/>
    <col min="15105" max="15105" width="6.44140625" style="268" customWidth="1"/>
    <col min="15106" max="15106" width="41.88671875" style="268" customWidth="1"/>
    <col min="15107" max="15107" width="27.6640625" style="268" customWidth="1"/>
    <col min="15108" max="15108" width="23.5546875" style="268" customWidth="1"/>
    <col min="15109" max="15109" width="13.109375" style="268" customWidth="1"/>
    <col min="15110" max="15110" width="23.5546875" style="268" customWidth="1"/>
    <col min="15111" max="15111" width="10.6640625" style="268" customWidth="1"/>
    <col min="15112" max="15112" width="20.5546875" style="268" customWidth="1"/>
    <col min="15113" max="15360" width="9.109375" style="268"/>
    <col min="15361" max="15361" width="6.44140625" style="268" customWidth="1"/>
    <col min="15362" max="15362" width="41.88671875" style="268" customWidth="1"/>
    <col min="15363" max="15363" width="27.6640625" style="268" customWidth="1"/>
    <col min="15364" max="15364" width="23.5546875" style="268" customWidth="1"/>
    <col min="15365" max="15365" width="13.109375" style="268" customWidth="1"/>
    <col min="15366" max="15366" width="23.5546875" style="268" customWidth="1"/>
    <col min="15367" max="15367" width="10.6640625" style="268" customWidth="1"/>
    <col min="15368" max="15368" width="20.5546875" style="268" customWidth="1"/>
    <col min="15369" max="15616" width="9.109375" style="268"/>
    <col min="15617" max="15617" width="6.44140625" style="268" customWidth="1"/>
    <col min="15618" max="15618" width="41.88671875" style="268" customWidth="1"/>
    <col min="15619" max="15619" width="27.6640625" style="268" customWidth="1"/>
    <col min="15620" max="15620" width="23.5546875" style="268" customWidth="1"/>
    <col min="15621" max="15621" width="13.109375" style="268" customWidth="1"/>
    <col min="15622" max="15622" width="23.5546875" style="268" customWidth="1"/>
    <col min="15623" max="15623" width="10.6640625" style="268" customWidth="1"/>
    <col min="15624" max="15624" width="20.5546875" style="268" customWidth="1"/>
    <col min="15625" max="15872" width="9.109375" style="268"/>
    <col min="15873" max="15873" width="6.44140625" style="268" customWidth="1"/>
    <col min="15874" max="15874" width="41.88671875" style="268" customWidth="1"/>
    <col min="15875" max="15875" width="27.6640625" style="268" customWidth="1"/>
    <col min="15876" max="15876" width="23.5546875" style="268" customWidth="1"/>
    <col min="15877" max="15877" width="13.109375" style="268" customWidth="1"/>
    <col min="15878" max="15878" width="23.5546875" style="268" customWidth="1"/>
    <col min="15879" max="15879" width="10.6640625" style="268" customWidth="1"/>
    <col min="15880" max="15880" width="20.5546875" style="268" customWidth="1"/>
    <col min="15881" max="16128" width="9.109375" style="268"/>
    <col min="16129" max="16129" width="6.44140625" style="268" customWidth="1"/>
    <col min="16130" max="16130" width="41.88671875" style="268" customWidth="1"/>
    <col min="16131" max="16131" width="27.6640625" style="268" customWidth="1"/>
    <col min="16132" max="16132" width="23.5546875" style="268" customWidth="1"/>
    <col min="16133" max="16133" width="13.109375" style="268" customWidth="1"/>
    <col min="16134" max="16134" width="23.5546875" style="268" customWidth="1"/>
    <col min="16135" max="16135" width="10.6640625" style="268" customWidth="1"/>
    <col min="16136" max="16136" width="20.5546875" style="268" customWidth="1"/>
    <col min="16137" max="16384" width="9.109375" style="268"/>
  </cols>
  <sheetData>
    <row r="1" spans="1:14" ht="32.1" customHeight="1" x14ac:dyDescent="0.25">
      <c r="A1" s="352"/>
      <c r="B1" s="353"/>
      <c r="C1" s="354"/>
      <c r="D1" s="354"/>
      <c r="E1" s="354"/>
      <c r="F1" s="354"/>
      <c r="G1" s="354"/>
      <c r="H1" s="354"/>
      <c r="I1" s="354"/>
      <c r="J1" s="354"/>
      <c r="K1" s="354"/>
      <c r="L1" s="354"/>
      <c r="M1" s="354"/>
      <c r="N1" s="354"/>
    </row>
    <row r="2" spans="1:14" ht="15" customHeight="1" x14ac:dyDescent="0.25">
      <c r="A2" s="352"/>
      <c r="B2" s="355"/>
      <c r="C2" s="355"/>
      <c r="D2" s="354"/>
      <c r="E2" s="354"/>
      <c r="F2" s="355"/>
      <c r="G2" s="355"/>
      <c r="H2" s="355"/>
      <c r="I2" s="354"/>
      <c r="J2" s="355"/>
      <c r="K2" s="355"/>
      <c r="L2" s="355"/>
      <c r="M2" s="355"/>
      <c r="N2" s="355"/>
    </row>
    <row r="3" spans="1:14" ht="15" customHeight="1" x14ac:dyDescent="0.25">
      <c r="A3" s="352"/>
      <c r="B3" s="355"/>
      <c r="C3" s="355"/>
      <c r="D3" s="356"/>
      <c r="E3" s="354"/>
      <c r="F3" s="355"/>
      <c r="G3" s="355"/>
      <c r="H3" s="355"/>
      <c r="I3" s="354"/>
      <c r="J3" s="355"/>
      <c r="K3" s="355"/>
      <c r="L3" s="355"/>
      <c r="M3" s="354"/>
      <c r="N3" s="354"/>
    </row>
    <row r="4" spans="1:14" ht="15" customHeight="1" x14ac:dyDescent="0.25">
      <c r="A4" s="352"/>
      <c r="B4" s="355"/>
      <c r="C4" s="355"/>
      <c r="D4" s="354"/>
      <c r="E4" s="354"/>
      <c r="F4" s="354"/>
      <c r="G4" s="354"/>
      <c r="H4" s="354"/>
      <c r="I4" s="354"/>
      <c r="J4" s="355"/>
      <c r="K4" s="355"/>
      <c r="L4" s="355"/>
      <c r="M4" s="354"/>
      <c r="N4" s="354"/>
    </row>
    <row r="5" spans="1:14" ht="15" customHeight="1" x14ac:dyDescent="0.25">
      <c r="A5" s="352"/>
      <c r="B5" s="355"/>
      <c r="C5" s="355"/>
      <c r="D5" s="356"/>
      <c r="E5" s="354"/>
      <c r="F5" s="354"/>
      <c r="G5" s="354"/>
      <c r="H5" s="354"/>
      <c r="I5" s="354"/>
      <c r="J5" s="354"/>
      <c r="K5" s="354"/>
      <c r="L5" s="354"/>
      <c r="M5" s="354"/>
      <c r="N5" s="354"/>
    </row>
    <row r="6" spans="1:14" ht="15" customHeight="1" x14ac:dyDescent="0.25">
      <c r="A6" s="352"/>
      <c r="B6" s="355"/>
      <c r="C6" s="355"/>
      <c r="D6" s="355"/>
      <c r="E6" s="354"/>
      <c r="F6" s="354"/>
      <c r="G6" s="354"/>
      <c r="H6" s="354"/>
      <c r="I6" s="354"/>
      <c r="J6" s="354"/>
      <c r="K6" s="354"/>
      <c r="L6" s="354"/>
      <c r="M6" s="354"/>
      <c r="N6" s="354"/>
    </row>
    <row r="7" spans="1:14" ht="15" customHeight="1" x14ac:dyDescent="0.25">
      <c r="A7" s="352"/>
      <c r="B7" s="354"/>
      <c r="C7" s="354"/>
      <c r="D7" s="354"/>
      <c r="E7" s="354"/>
      <c r="F7" s="354"/>
      <c r="G7" s="354"/>
      <c r="H7" s="354"/>
      <c r="I7" s="354"/>
      <c r="J7" s="354"/>
      <c r="K7" s="354"/>
      <c r="L7" s="354"/>
      <c r="M7" s="354"/>
      <c r="N7" s="354"/>
    </row>
    <row r="8" spans="1:14" ht="13.8" x14ac:dyDescent="0.25">
      <c r="A8" s="352"/>
      <c r="B8" s="357"/>
      <c r="C8" s="357"/>
      <c r="D8" s="357"/>
      <c r="E8" s="357"/>
      <c r="F8" s="357"/>
      <c r="G8" s="357"/>
      <c r="H8" s="357"/>
      <c r="I8" s="357"/>
    </row>
    <row r="9" spans="1:14" ht="13.8" x14ac:dyDescent="0.25">
      <c r="A9" s="352"/>
      <c r="B9" s="357"/>
      <c r="C9" s="357"/>
      <c r="D9" s="357"/>
      <c r="E9" s="357"/>
      <c r="F9" s="357"/>
      <c r="G9" s="357"/>
      <c r="H9" s="357"/>
      <c r="I9" s="357"/>
    </row>
    <row r="10" spans="1:14" ht="13.8" x14ac:dyDescent="0.25">
      <c r="A10" s="352"/>
      <c r="B10" s="355"/>
      <c r="C10" s="355"/>
      <c r="D10" s="354"/>
      <c r="E10" s="354"/>
      <c r="F10" s="354"/>
      <c r="G10" s="354"/>
      <c r="H10" s="354"/>
      <c r="I10" s="354"/>
      <c r="J10" s="354"/>
      <c r="K10" s="354"/>
      <c r="L10" s="354"/>
      <c r="M10" s="354"/>
      <c r="N10" s="354"/>
    </row>
    <row r="11" spans="1:14" ht="13.8" x14ac:dyDescent="0.25">
      <c r="A11" s="352"/>
      <c r="B11" s="355"/>
      <c r="C11" s="355"/>
      <c r="D11" s="354"/>
      <c r="E11" s="354"/>
      <c r="F11" s="354"/>
      <c r="G11" s="354"/>
      <c r="H11" s="354"/>
      <c r="I11" s="354"/>
      <c r="J11" s="354"/>
      <c r="K11" s="354"/>
      <c r="L11" s="354"/>
      <c r="M11" s="354"/>
      <c r="N11" s="354"/>
    </row>
    <row r="12" spans="1:14" ht="13.8" x14ac:dyDescent="0.25">
      <c r="A12" s="352"/>
      <c r="B12" s="355"/>
      <c r="C12" s="355"/>
      <c r="D12" s="354"/>
      <c r="E12" s="354"/>
      <c r="F12" s="358"/>
      <c r="G12" s="354"/>
      <c r="H12" s="354"/>
      <c r="I12" s="354"/>
      <c r="J12" s="354"/>
      <c r="K12" s="354"/>
      <c r="L12" s="354"/>
      <c r="M12" s="354"/>
      <c r="N12" s="354"/>
    </row>
    <row r="13" spans="1:14" ht="13.8" x14ac:dyDescent="0.25">
      <c r="A13" s="352"/>
      <c r="B13" s="355"/>
      <c r="C13" s="355"/>
      <c r="D13" s="355"/>
      <c r="E13" s="354"/>
      <c r="F13" s="358"/>
      <c r="G13" s="354"/>
      <c r="H13" s="354"/>
      <c r="I13" s="354"/>
      <c r="J13" s="354"/>
      <c r="K13" s="354"/>
      <c r="L13" s="354"/>
      <c r="M13" s="354"/>
      <c r="N13" s="354"/>
    </row>
    <row r="14" spans="1:14" ht="13.8" x14ac:dyDescent="0.25">
      <c r="A14" s="352"/>
      <c r="B14" s="355"/>
      <c r="C14" s="355"/>
      <c r="D14" s="354"/>
      <c r="E14" s="354"/>
      <c r="F14" s="354"/>
      <c r="G14" s="354"/>
      <c r="H14" s="354"/>
      <c r="I14" s="354"/>
      <c r="J14" s="354"/>
      <c r="K14" s="354"/>
      <c r="L14" s="354"/>
      <c r="M14" s="354"/>
      <c r="N14" s="354"/>
    </row>
    <row r="15" spans="1:14" ht="13.8" x14ac:dyDescent="0.25">
      <c r="A15" s="352"/>
      <c r="B15" s="355"/>
      <c r="C15" s="355"/>
      <c r="D15" s="354"/>
      <c r="E15" s="354"/>
      <c r="F15" s="358"/>
      <c r="G15" s="354"/>
      <c r="H15" s="354"/>
      <c r="I15" s="354"/>
      <c r="J15" s="354"/>
      <c r="K15" s="354"/>
      <c r="L15" s="354"/>
      <c r="M15" s="354"/>
      <c r="N15" s="354"/>
    </row>
    <row r="16" spans="1:14" ht="13.8" x14ac:dyDescent="0.25">
      <c r="A16" s="352"/>
      <c r="B16" s="357"/>
      <c r="C16" s="357"/>
      <c r="D16" s="357"/>
      <c r="E16" s="357"/>
      <c r="F16" s="357"/>
      <c r="G16" s="357"/>
      <c r="H16" s="357"/>
      <c r="I16" s="357"/>
    </row>
    <row r="17" spans="1:9" ht="13.8" x14ac:dyDescent="0.25">
      <c r="A17" s="352"/>
      <c r="B17" s="355"/>
      <c r="C17" s="355"/>
      <c r="D17" s="357"/>
      <c r="E17" s="357"/>
      <c r="F17" s="357"/>
      <c r="G17" s="357"/>
      <c r="H17" s="357"/>
      <c r="I17" s="357"/>
    </row>
    <row r="18" spans="1:9" ht="13.8" x14ac:dyDescent="0.25">
      <c r="A18" s="352"/>
      <c r="B18" s="355"/>
      <c r="C18" s="355"/>
      <c r="D18" s="357"/>
      <c r="E18" s="357"/>
      <c r="F18" s="357"/>
      <c r="G18" s="357"/>
      <c r="H18" s="357"/>
      <c r="I18" s="357"/>
    </row>
    <row r="19" spans="1:9" ht="13.8" x14ac:dyDescent="0.25">
      <c r="A19" s="352"/>
      <c r="B19" s="355"/>
      <c r="C19" s="355"/>
      <c r="D19" s="357"/>
      <c r="E19" s="357"/>
      <c r="F19" s="357"/>
      <c r="G19" s="357"/>
      <c r="H19" s="357"/>
      <c r="I19" s="357"/>
    </row>
    <row r="20" spans="1:9" ht="13.8" x14ac:dyDescent="0.25">
      <c r="A20" s="352"/>
      <c r="B20" s="355"/>
      <c r="C20" s="355"/>
      <c r="D20" s="357"/>
      <c r="E20" s="357"/>
      <c r="F20" s="357"/>
      <c r="G20" s="357"/>
      <c r="H20" s="357"/>
      <c r="I20" s="357"/>
    </row>
    <row r="21" spans="1:9" ht="13.8" x14ac:dyDescent="0.25">
      <c r="A21" s="352"/>
      <c r="B21" s="355"/>
      <c r="C21" s="359"/>
      <c r="D21" s="357"/>
      <c r="E21" s="357"/>
      <c r="F21" s="357"/>
      <c r="G21" s="357"/>
      <c r="H21" s="357"/>
      <c r="I21" s="357"/>
    </row>
    <row r="22" spans="1:9" ht="13.8" x14ac:dyDescent="0.25">
      <c r="A22" s="352"/>
      <c r="B22" s="357"/>
      <c r="C22" s="357"/>
      <c r="D22" s="357"/>
      <c r="E22" s="357"/>
      <c r="F22" s="357"/>
      <c r="G22" s="357"/>
      <c r="H22" s="357"/>
      <c r="I22" s="357"/>
    </row>
    <row r="23" spans="1:9" ht="13.8" x14ac:dyDescent="0.25">
      <c r="A23" s="352"/>
      <c r="B23" s="355"/>
      <c r="C23" s="355"/>
      <c r="D23" s="357"/>
      <c r="E23" s="357"/>
      <c r="F23" s="357"/>
      <c r="G23" s="357"/>
      <c r="H23" s="357"/>
      <c r="I23" s="357"/>
    </row>
    <row r="24" spans="1:9" ht="13.8" x14ac:dyDescent="0.25">
      <c r="A24" s="352"/>
      <c r="B24" s="355"/>
      <c r="C24" s="355"/>
      <c r="D24" s="357"/>
      <c r="E24" s="357"/>
      <c r="F24" s="357"/>
      <c r="G24" s="357"/>
      <c r="H24" s="357"/>
      <c r="I24" s="357"/>
    </row>
    <row r="25" spans="1:9" ht="13.8" x14ac:dyDescent="0.25">
      <c r="A25" s="352"/>
      <c r="B25" s="355"/>
      <c r="C25" s="355"/>
      <c r="D25" s="357"/>
      <c r="E25" s="357"/>
      <c r="F25" s="357"/>
      <c r="G25" s="357"/>
      <c r="H25" s="357"/>
      <c r="I25" s="357"/>
    </row>
    <row r="26" spans="1:9" ht="13.8" x14ac:dyDescent="0.25">
      <c r="A26" s="352"/>
      <c r="B26" s="357"/>
      <c r="C26" s="357"/>
      <c r="D26" s="357"/>
      <c r="E26" s="357"/>
      <c r="F26" s="357"/>
      <c r="G26" s="357"/>
      <c r="H26" s="357"/>
      <c r="I26" s="357"/>
    </row>
    <row r="27" spans="1:9" ht="13.8" x14ac:dyDescent="0.25">
      <c r="A27" s="352"/>
      <c r="B27" s="355"/>
      <c r="C27" s="355"/>
      <c r="D27" s="357"/>
      <c r="E27" s="357"/>
      <c r="F27" s="357"/>
      <c r="G27" s="357"/>
      <c r="H27" s="357"/>
      <c r="I27" s="357"/>
    </row>
    <row r="28" spans="1:9" ht="13.8" x14ac:dyDescent="0.25">
      <c r="A28" s="352"/>
      <c r="B28" s="357"/>
      <c r="C28" s="357"/>
      <c r="D28" s="357"/>
      <c r="E28" s="357"/>
      <c r="F28" s="357"/>
      <c r="G28" s="357"/>
      <c r="H28" s="357"/>
      <c r="I28" s="357"/>
    </row>
    <row r="29" spans="1:9" ht="13.8" x14ac:dyDescent="0.25">
      <c r="A29" s="352"/>
      <c r="B29" s="355"/>
      <c r="C29" s="355"/>
      <c r="D29" s="357"/>
      <c r="E29" s="357"/>
      <c r="F29" s="357"/>
      <c r="G29" s="357"/>
      <c r="H29" s="357"/>
      <c r="I29" s="357"/>
    </row>
    <row r="30" spans="1:9" ht="13.8" x14ac:dyDescent="0.25">
      <c r="A30" s="352"/>
      <c r="B30" s="355"/>
      <c r="C30" s="355"/>
      <c r="D30" s="357"/>
      <c r="E30" s="357"/>
      <c r="F30" s="357"/>
      <c r="G30" s="357"/>
      <c r="H30" s="357"/>
      <c r="I30" s="357"/>
    </row>
    <row r="31" spans="1:9" ht="13.8" x14ac:dyDescent="0.25">
      <c r="A31" s="352"/>
      <c r="B31" s="355"/>
      <c r="C31" s="355"/>
      <c r="D31" s="357"/>
      <c r="E31" s="357"/>
      <c r="F31" s="357"/>
      <c r="G31" s="357"/>
      <c r="H31" s="357"/>
      <c r="I31" s="357"/>
    </row>
    <row r="32" spans="1:9" ht="13.8" x14ac:dyDescent="0.25">
      <c r="A32" s="352"/>
      <c r="B32" s="355"/>
      <c r="C32" s="355"/>
      <c r="D32" s="357"/>
      <c r="E32" s="357"/>
      <c r="F32" s="357"/>
      <c r="G32" s="357"/>
      <c r="H32" s="357"/>
      <c r="I32" s="357"/>
    </row>
    <row r="33" spans="1:9" ht="13.8" x14ac:dyDescent="0.25">
      <c r="A33" s="352"/>
      <c r="B33" s="355"/>
      <c r="C33" s="355"/>
      <c r="D33" s="355"/>
      <c r="E33" s="355"/>
      <c r="F33" s="357"/>
      <c r="G33" s="357"/>
      <c r="H33" s="357"/>
      <c r="I33" s="357"/>
    </row>
    <row r="34" spans="1:9" ht="13.8" x14ac:dyDescent="0.25">
      <c r="A34" s="352"/>
      <c r="B34" s="355"/>
      <c r="C34" s="355"/>
      <c r="D34" s="355"/>
      <c r="E34" s="354"/>
      <c r="F34" s="357"/>
      <c r="G34" s="357"/>
      <c r="H34" s="357"/>
      <c r="I34" s="357"/>
    </row>
    <row r="35" spans="1:9" ht="13.8" x14ac:dyDescent="0.25">
      <c r="A35" s="352"/>
      <c r="B35" s="355"/>
      <c r="C35" s="355"/>
      <c r="D35" s="355"/>
      <c r="E35" s="354"/>
      <c r="F35" s="357"/>
      <c r="G35" s="357"/>
      <c r="H35" s="357"/>
      <c r="I35" s="357"/>
    </row>
    <row r="36" spans="1:9" ht="13.8" x14ac:dyDescent="0.25">
      <c r="A36" s="352"/>
      <c r="B36" s="357"/>
      <c r="C36" s="357"/>
      <c r="D36" s="357"/>
      <c r="E36" s="357"/>
      <c r="F36" s="357"/>
      <c r="G36" s="357"/>
      <c r="H36" s="357"/>
      <c r="I36" s="357"/>
    </row>
    <row r="37" spans="1:9" x14ac:dyDescent="0.2">
      <c r="A37" s="352"/>
      <c r="B37" s="352"/>
      <c r="C37" s="352"/>
      <c r="D37" s="352"/>
      <c r="E37" s="352"/>
      <c r="F37" s="352"/>
    </row>
    <row r="38" spans="1:9" x14ac:dyDescent="0.2">
      <c r="A38" s="352"/>
      <c r="B38" s="352"/>
      <c r="C38" s="352"/>
      <c r="D38" s="352"/>
      <c r="E38" s="352"/>
      <c r="F38" s="352"/>
    </row>
    <row r="39" spans="1:9" x14ac:dyDescent="0.2">
      <c r="A39" s="352"/>
      <c r="B39" s="352"/>
      <c r="C39" s="352"/>
      <c r="D39" s="352"/>
      <c r="E39" s="352"/>
      <c r="F39" s="352"/>
    </row>
    <row r="40" spans="1:9" x14ac:dyDescent="0.2">
      <c r="A40" s="352"/>
      <c r="B40" s="352"/>
      <c r="C40" s="352"/>
      <c r="D40" s="352"/>
      <c r="E40" s="352"/>
      <c r="F40" s="352"/>
    </row>
    <row r="41" spans="1:9" x14ac:dyDescent="0.2">
      <c r="A41" s="352"/>
      <c r="B41" s="352"/>
      <c r="C41" s="352"/>
      <c r="D41" s="352"/>
      <c r="E41" s="352"/>
      <c r="F41" s="352"/>
    </row>
    <row r="42" spans="1:9" x14ac:dyDescent="0.2">
      <c r="A42" s="352"/>
      <c r="B42" s="352"/>
      <c r="C42" s="352"/>
      <c r="D42" s="352"/>
      <c r="E42" s="352"/>
      <c r="F42" s="352"/>
    </row>
    <row r="43" spans="1:9" x14ac:dyDescent="0.2">
      <c r="A43" s="352"/>
      <c r="B43" s="352"/>
      <c r="C43" s="352"/>
      <c r="D43" s="352"/>
      <c r="E43" s="352"/>
      <c r="F43" s="352"/>
    </row>
    <row r="44" spans="1:9" x14ac:dyDescent="0.2">
      <c r="A44" s="352"/>
      <c r="B44" s="352"/>
      <c r="C44" s="352"/>
      <c r="D44" s="352"/>
      <c r="E44" s="352"/>
      <c r="F44" s="352"/>
    </row>
    <row r="45" spans="1:9" x14ac:dyDescent="0.2">
      <c r="A45" s="352"/>
      <c r="B45" s="352"/>
      <c r="C45" s="352"/>
      <c r="D45" s="352"/>
      <c r="E45" s="352"/>
      <c r="F45" s="352"/>
    </row>
    <row r="46" spans="1:9" x14ac:dyDescent="0.2">
      <c r="A46" s="352"/>
      <c r="B46" s="352"/>
      <c r="C46" s="352"/>
      <c r="D46" s="352"/>
      <c r="E46" s="352"/>
      <c r="F46" s="352"/>
    </row>
    <row r="47" spans="1:9" x14ac:dyDescent="0.2">
      <c r="A47" s="352"/>
      <c r="B47" s="352"/>
      <c r="C47" s="352"/>
      <c r="D47" s="352"/>
      <c r="E47" s="352"/>
      <c r="F47" s="352"/>
    </row>
    <row r="48" spans="1:9" x14ac:dyDescent="0.2">
      <c r="A48" s="352"/>
      <c r="B48" s="352"/>
      <c r="C48" s="352"/>
      <c r="D48" s="352"/>
      <c r="E48" s="352"/>
      <c r="F48" s="352"/>
    </row>
    <row r="49" spans="1:8" x14ac:dyDescent="0.2">
      <c r="A49" s="352"/>
      <c r="B49" s="352"/>
      <c r="C49" s="352"/>
      <c r="D49" s="352"/>
      <c r="E49" s="352"/>
      <c r="F49" s="352"/>
    </row>
    <row r="50" spans="1:8" s="269" customFormat="1" ht="15.6" x14ac:dyDescent="0.3">
      <c r="A50" s="360"/>
      <c r="B50" s="355"/>
      <c r="C50" s="355"/>
      <c r="D50" s="354"/>
      <c r="E50" s="354"/>
      <c r="F50" s="354"/>
      <c r="G50" s="354"/>
      <c r="H50" s="354"/>
    </row>
    <row r="51" spans="1:8" s="269" customFormat="1" ht="15.6" x14ac:dyDescent="0.3">
      <c r="A51" s="360"/>
      <c r="B51" s="354"/>
      <c r="C51" s="354"/>
      <c r="D51" s="354"/>
      <c r="E51" s="354"/>
      <c r="F51" s="354"/>
      <c r="G51" s="354"/>
      <c r="H51" s="354"/>
    </row>
    <row r="52" spans="1:8" s="269" customFormat="1" ht="15.6" x14ac:dyDescent="0.3">
      <c r="A52" s="360"/>
      <c r="B52" s="354"/>
      <c r="C52" s="354"/>
      <c r="D52" s="354"/>
      <c r="E52" s="354"/>
      <c r="F52" s="354"/>
      <c r="G52" s="354"/>
      <c r="H52" s="354"/>
    </row>
    <row r="53" spans="1:8" s="269" customFormat="1" ht="15.6" x14ac:dyDescent="0.3">
      <c r="A53" s="360"/>
      <c r="B53" s="354"/>
      <c r="C53" s="354"/>
      <c r="D53" s="354"/>
      <c r="E53" s="354"/>
      <c r="F53" s="354"/>
      <c r="G53" s="354"/>
      <c r="H53" s="354"/>
    </row>
    <row r="54" spans="1:8" s="269" customFormat="1" ht="15.6" x14ac:dyDescent="0.3">
      <c r="A54" s="360"/>
      <c r="B54" s="354"/>
      <c r="C54" s="354"/>
      <c r="D54" s="354"/>
      <c r="E54" s="354"/>
      <c r="F54" s="354"/>
      <c r="G54" s="354"/>
      <c r="H54" s="354"/>
    </row>
    <row r="55" spans="1:8" s="269" customFormat="1" ht="15.6" x14ac:dyDescent="0.3">
      <c r="A55" s="360"/>
      <c r="B55" s="354"/>
      <c r="C55" s="354"/>
      <c r="D55" s="354"/>
      <c r="E55" s="354"/>
      <c r="F55" s="354"/>
      <c r="G55" s="354"/>
      <c r="H55" s="354"/>
    </row>
    <row r="56" spans="1:8" s="269" customFormat="1" ht="15.6" x14ac:dyDescent="0.3">
      <c r="A56" s="360"/>
      <c r="B56" s="354"/>
      <c r="C56" s="354"/>
      <c r="D56" s="354"/>
      <c r="E56" s="354"/>
      <c r="F56" s="354"/>
      <c r="G56" s="354"/>
      <c r="H56" s="354"/>
    </row>
    <row r="57" spans="1:8" s="269" customFormat="1" ht="15.6" x14ac:dyDescent="0.3">
      <c r="A57" s="360"/>
      <c r="B57" s="354"/>
      <c r="C57" s="354"/>
      <c r="D57" s="354"/>
      <c r="E57" s="354"/>
      <c r="F57" s="354"/>
      <c r="G57" s="354"/>
      <c r="H57" s="354"/>
    </row>
    <row r="58" spans="1:8" s="269" customFormat="1" ht="15.6" x14ac:dyDescent="0.3">
      <c r="A58" s="360"/>
      <c r="B58" s="354"/>
      <c r="C58" s="354"/>
      <c r="D58" s="354"/>
      <c r="E58" s="354"/>
      <c r="F58" s="354"/>
      <c r="G58" s="354"/>
      <c r="H58" s="354"/>
    </row>
    <row r="59" spans="1:8" s="269" customFormat="1" ht="15.6" x14ac:dyDescent="0.3">
      <c r="A59" s="360"/>
      <c r="B59" s="354"/>
      <c r="C59" s="354"/>
      <c r="D59" s="354"/>
      <c r="E59" s="354"/>
      <c r="F59" s="354"/>
      <c r="G59" s="354"/>
      <c r="H59" s="354"/>
    </row>
    <row r="60" spans="1:8" s="269" customFormat="1" ht="15.6" x14ac:dyDescent="0.3">
      <c r="A60" s="360"/>
      <c r="B60" s="354"/>
      <c r="C60" s="354"/>
      <c r="D60" s="354"/>
      <c r="E60" s="354"/>
      <c r="F60" s="354"/>
      <c r="G60" s="354"/>
      <c r="H60" s="354"/>
    </row>
    <row r="61" spans="1:8" s="269" customFormat="1" ht="15.6" x14ac:dyDescent="0.3">
      <c r="A61" s="360"/>
      <c r="B61" s="354"/>
      <c r="C61" s="354"/>
      <c r="D61" s="354"/>
      <c r="E61" s="354"/>
      <c r="F61" s="354"/>
      <c r="G61" s="354"/>
      <c r="H61" s="354"/>
    </row>
    <row r="62" spans="1:8" s="269" customFormat="1" ht="15.6" x14ac:dyDescent="0.3">
      <c r="A62" s="360"/>
      <c r="B62" s="354"/>
      <c r="C62" s="354"/>
      <c r="D62" s="354"/>
      <c r="E62" s="354"/>
      <c r="F62" s="354"/>
      <c r="G62" s="354"/>
      <c r="H62" s="354"/>
    </row>
    <row r="63" spans="1:8" s="269" customFormat="1" ht="15.6" x14ac:dyDescent="0.3">
      <c r="A63" s="360"/>
      <c r="B63" s="354"/>
      <c r="C63" s="354"/>
      <c r="D63" s="354"/>
      <c r="E63" s="354"/>
      <c r="F63" s="354"/>
      <c r="G63" s="354"/>
      <c r="H63" s="354"/>
    </row>
    <row r="64" spans="1:8" s="269" customFormat="1" ht="15.6" x14ac:dyDescent="0.3">
      <c r="A64" s="360"/>
      <c r="B64" s="354"/>
      <c r="C64" s="354"/>
      <c r="D64" s="354"/>
      <c r="E64" s="354"/>
      <c r="F64" s="354"/>
      <c r="G64" s="354"/>
      <c r="H64" s="354"/>
    </row>
    <row r="65" spans="1:8" s="269" customFormat="1" ht="15.6" x14ac:dyDescent="0.3">
      <c r="A65" s="360"/>
      <c r="B65" s="354"/>
      <c r="C65" s="354"/>
      <c r="D65" s="354"/>
      <c r="E65" s="354"/>
      <c r="F65" s="354"/>
      <c r="G65" s="354"/>
      <c r="H65" s="354"/>
    </row>
    <row r="66" spans="1:8" s="269" customFormat="1" ht="15.6" x14ac:dyDescent="0.3">
      <c r="A66" s="360"/>
      <c r="B66" s="354"/>
      <c r="C66" s="354"/>
      <c r="D66" s="354"/>
      <c r="E66" s="354"/>
      <c r="F66" s="354"/>
      <c r="G66" s="354"/>
      <c r="H66" s="354"/>
    </row>
    <row r="67" spans="1:8" s="269" customFormat="1" ht="15.6" x14ac:dyDescent="0.3">
      <c r="A67" s="360"/>
      <c r="B67" s="354"/>
      <c r="C67" s="354"/>
      <c r="D67" s="354"/>
      <c r="E67" s="354"/>
      <c r="F67" s="354"/>
      <c r="G67" s="354"/>
      <c r="H67" s="354"/>
    </row>
    <row r="68" spans="1:8" s="269" customFormat="1" ht="15.6" x14ac:dyDescent="0.3">
      <c r="A68" s="360"/>
      <c r="B68" s="354"/>
      <c r="C68" s="354"/>
      <c r="D68" s="354"/>
      <c r="E68" s="354"/>
      <c r="F68" s="354"/>
      <c r="G68" s="354"/>
      <c r="H68" s="354"/>
    </row>
    <row r="69" spans="1:8" s="269" customFormat="1" ht="15.6" x14ac:dyDescent="0.3">
      <c r="A69" s="360"/>
      <c r="B69" s="354"/>
      <c r="C69" s="354"/>
      <c r="D69" s="354"/>
      <c r="E69" s="354"/>
      <c r="F69" s="354"/>
      <c r="G69" s="354"/>
      <c r="H69" s="354"/>
    </row>
    <row r="70" spans="1:8" s="269" customFormat="1" ht="15.6" x14ac:dyDescent="0.3">
      <c r="A70" s="360"/>
      <c r="B70" s="354"/>
      <c r="C70" s="354"/>
      <c r="D70" s="354"/>
      <c r="E70" s="354"/>
      <c r="F70" s="354"/>
      <c r="G70" s="354"/>
      <c r="H70" s="354"/>
    </row>
    <row r="71" spans="1:8" s="269" customFormat="1" ht="15.6" x14ac:dyDescent="0.3">
      <c r="A71" s="360"/>
      <c r="B71" s="354"/>
      <c r="C71" s="354"/>
      <c r="D71" s="354"/>
      <c r="E71" s="354"/>
      <c r="F71" s="354"/>
      <c r="G71" s="354"/>
      <c r="H71" s="354"/>
    </row>
    <row r="72" spans="1:8" s="269" customFormat="1" ht="15.6" x14ac:dyDescent="0.3">
      <c r="A72" s="360"/>
      <c r="B72" s="354"/>
      <c r="C72" s="354"/>
      <c r="D72" s="354"/>
      <c r="E72" s="354"/>
      <c r="F72" s="354"/>
      <c r="G72" s="354"/>
      <c r="H72" s="354"/>
    </row>
    <row r="73" spans="1:8" s="269" customFormat="1" ht="15.6" x14ac:dyDescent="0.3">
      <c r="A73" s="360"/>
      <c r="B73" s="354"/>
      <c r="C73" s="354"/>
      <c r="D73" s="354"/>
      <c r="E73" s="354"/>
      <c r="F73" s="354"/>
      <c r="G73" s="354"/>
      <c r="H73" s="354"/>
    </row>
    <row r="74" spans="1:8" s="269" customFormat="1" ht="15.6" x14ac:dyDescent="0.3">
      <c r="A74" s="360"/>
      <c r="B74" s="354"/>
      <c r="C74" s="354"/>
      <c r="D74" s="354"/>
      <c r="E74" s="354"/>
      <c r="F74" s="354"/>
      <c r="G74" s="354"/>
      <c r="H74" s="354"/>
    </row>
    <row r="75" spans="1:8" s="269" customFormat="1" ht="15.6" x14ac:dyDescent="0.3">
      <c r="A75" s="360"/>
      <c r="B75" s="354"/>
      <c r="C75" s="354"/>
      <c r="D75" s="354"/>
      <c r="E75" s="354"/>
      <c r="F75" s="354"/>
      <c r="G75" s="354"/>
      <c r="H75" s="354"/>
    </row>
    <row r="76" spans="1:8" s="269" customFormat="1" ht="15.6" x14ac:dyDescent="0.3">
      <c r="A76" s="360"/>
      <c r="B76" s="354"/>
      <c r="C76" s="354"/>
      <c r="D76" s="354"/>
      <c r="E76" s="354"/>
      <c r="F76" s="354"/>
      <c r="G76" s="354"/>
      <c r="H76" s="354"/>
    </row>
    <row r="77" spans="1:8" s="269" customFormat="1" ht="15.6" x14ac:dyDescent="0.3">
      <c r="A77" s="360"/>
      <c r="B77" s="354"/>
      <c r="C77" s="354"/>
      <c r="D77" s="354"/>
      <c r="E77" s="354"/>
      <c r="F77" s="354"/>
      <c r="G77" s="354"/>
      <c r="H77" s="354"/>
    </row>
    <row r="78" spans="1:8" s="269" customFormat="1" ht="15.6" x14ac:dyDescent="0.3">
      <c r="A78" s="360"/>
      <c r="B78" s="354"/>
      <c r="C78" s="354"/>
      <c r="D78" s="354"/>
      <c r="E78" s="354"/>
      <c r="F78" s="354"/>
      <c r="G78" s="354"/>
      <c r="H78" s="354"/>
    </row>
    <row r="79" spans="1:8" s="269" customFormat="1" ht="15.6" x14ac:dyDescent="0.3">
      <c r="A79" s="360"/>
      <c r="B79" s="354"/>
      <c r="C79" s="354"/>
      <c r="D79" s="354"/>
      <c r="E79" s="354"/>
      <c r="F79" s="354"/>
      <c r="G79" s="354"/>
      <c r="H79" s="354"/>
    </row>
    <row r="80" spans="1:8" s="269" customFormat="1" ht="15.6" x14ac:dyDescent="0.3">
      <c r="A80" s="360"/>
      <c r="B80" s="354"/>
      <c r="C80" s="354"/>
      <c r="D80" s="354"/>
      <c r="E80" s="354"/>
      <c r="F80" s="354"/>
      <c r="G80" s="354"/>
      <c r="H80" s="354"/>
    </row>
    <row r="81" spans="1:8" s="269" customFormat="1" ht="15.6" x14ac:dyDescent="0.3">
      <c r="A81" s="360"/>
      <c r="B81" s="354"/>
      <c r="C81" s="354"/>
      <c r="D81" s="354"/>
      <c r="E81" s="354"/>
      <c r="F81" s="354"/>
      <c r="G81" s="354"/>
      <c r="H81" s="354"/>
    </row>
    <row r="82" spans="1:8" s="269" customFormat="1" ht="15.6" x14ac:dyDescent="0.3">
      <c r="A82" s="360"/>
      <c r="B82" s="354"/>
      <c r="C82" s="354"/>
      <c r="D82" s="354"/>
      <c r="E82" s="354"/>
      <c r="F82" s="354"/>
      <c r="G82" s="354"/>
      <c r="H82" s="354"/>
    </row>
    <row r="83" spans="1:8" s="269" customFormat="1" ht="15.6" x14ac:dyDescent="0.3">
      <c r="A83" s="360"/>
      <c r="B83" s="354"/>
      <c r="C83" s="354"/>
      <c r="D83" s="354"/>
      <c r="E83" s="354"/>
      <c r="F83" s="354"/>
      <c r="G83" s="354"/>
      <c r="H83" s="354"/>
    </row>
    <row r="84" spans="1:8" s="269" customFormat="1" ht="15.6" x14ac:dyDescent="0.3">
      <c r="A84" s="360"/>
      <c r="B84" s="354"/>
      <c r="C84" s="354"/>
      <c r="D84" s="354"/>
      <c r="E84" s="354"/>
      <c r="F84" s="354"/>
      <c r="G84" s="354"/>
      <c r="H84" s="354"/>
    </row>
    <row r="85" spans="1:8" s="269" customFormat="1" ht="15.6" x14ac:dyDescent="0.3">
      <c r="A85" s="360"/>
      <c r="B85" s="354"/>
      <c r="C85" s="354"/>
      <c r="D85" s="354"/>
      <c r="E85" s="354"/>
      <c r="F85" s="354"/>
      <c r="G85" s="354"/>
      <c r="H85" s="354"/>
    </row>
    <row r="86" spans="1:8" s="269" customFormat="1" ht="15.6" x14ac:dyDescent="0.3">
      <c r="A86" s="360"/>
      <c r="B86" s="354"/>
      <c r="C86" s="354"/>
      <c r="D86" s="354"/>
      <c r="E86" s="354"/>
      <c r="F86" s="354"/>
      <c r="G86" s="354"/>
      <c r="H86" s="354"/>
    </row>
    <row r="87" spans="1:8" s="269" customFormat="1" ht="15.6" x14ac:dyDescent="0.3">
      <c r="A87" s="360"/>
      <c r="B87" s="354"/>
      <c r="C87" s="354"/>
      <c r="D87" s="354"/>
      <c r="E87" s="354"/>
      <c r="F87" s="354"/>
      <c r="G87" s="354"/>
      <c r="H87" s="354"/>
    </row>
    <row r="88" spans="1:8" s="269" customFormat="1" ht="15.6" x14ac:dyDescent="0.3">
      <c r="A88" s="360"/>
      <c r="B88" s="354"/>
      <c r="C88" s="354"/>
      <c r="D88" s="354"/>
      <c r="E88" s="354"/>
      <c r="F88" s="354"/>
      <c r="G88" s="354"/>
      <c r="H88" s="354"/>
    </row>
    <row r="89" spans="1:8" s="269" customFormat="1" ht="15.6" x14ac:dyDescent="0.3">
      <c r="A89" s="360"/>
      <c r="B89" s="354"/>
      <c r="C89" s="354"/>
      <c r="D89" s="354"/>
      <c r="E89" s="354"/>
      <c r="F89" s="354"/>
      <c r="G89" s="354"/>
      <c r="H89" s="354"/>
    </row>
    <row r="90" spans="1:8" s="269" customFormat="1" ht="15.6" x14ac:dyDescent="0.3">
      <c r="A90" s="360"/>
      <c r="B90" s="354"/>
      <c r="C90" s="354"/>
      <c r="D90" s="354"/>
      <c r="E90" s="354"/>
      <c r="F90" s="354"/>
      <c r="G90" s="354"/>
      <c r="H90" s="354"/>
    </row>
    <row r="91" spans="1:8" s="269" customFormat="1" ht="15.6" x14ac:dyDescent="0.3">
      <c r="A91" s="360"/>
      <c r="B91" s="354"/>
      <c r="C91" s="354"/>
      <c r="D91" s="354"/>
      <c r="E91" s="354"/>
      <c r="F91" s="354"/>
      <c r="G91" s="354"/>
      <c r="H91" s="354"/>
    </row>
    <row r="92" spans="1:8" s="269" customFormat="1" ht="15.6" x14ac:dyDescent="0.3">
      <c r="A92" s="360"/>
      <c r="B92" s="354"/>
      <c r="C92" s="354"/>
      <c r="D92" s="354"/>
      <c r="E92" s="354"/>
      <c r="F92" s="354"/>
      <c r="G92" s="354"/>
      <c r="H92" s="354"/>
    </row>
    <row r="93" spans="1:8" s="269" customFormat="1" ht="15.6" x14ac:dyDescent="0.3">
      <c r="A93" s="360"/>
      <c r="B93" s="354"/>
      <c r="C93" s="354"/>
      <c r="D93" s="354"/>
      <c r="E93" s="354"/>
      <c r="F93" s="354"/>
      <c r="G93" s="354"/>
      <c r="H93" s="354"/>
    </row>
    <row r="94" spans="1:8" s="269" customFormat="1" ht="15.6" x14ac:dyDescent="0.3">
      <c r="A94" s="360"/>
      <c r="B94" s="354"/>
      <c r="C94" s="354"/>
      <c r="D94" s="354"/>
      <c r="E94" s="354"/>
      <c r="F94" s="354"/>
      <c r="G94" s="354"/>
      <c r="H94" s="354"/>
    </row>
    <row r="95" spans="1:8" s="269" customFormat="1" ht="15.6" x14ac:dyDescent="0.3">
      <c r="A95" s="360"/>
      <c r="B95" s="354"/>
      <c r="C95" s="354"/>
      <c r="D95" s="354"/>
      <c r="E95" s="354"/>
      <c r="F95" s="354"/>
      <c r="G95" s="354"/>
      <c r="H95" s="354"/>
    </row>
    <row r="96" spans="1:8" s="269" customFormat="1" ht="15.6" x14ac:dyDescent="0.3">
      <c r="A96" s="360"/>
      <c r="B96" s="354"/>
      <c r="C96" s="354"/>
      <c r="D96" s="354"/>
      <c r="E96" s="354"/>
      <c r="F96" s="354"/>
      <c r="G96" s="354"/>
      <c r="H96" s="354"/>
    </row>
    <row r="97" spans="1:8" s="269" customFormat="1" ht="15.6" x14ac:dyDescent="0.3">
      <c r="A97" s="360"/>
      <c r="B97" s="354"/>
      <c r="C97" s="354"/>
      <c r="D97" s="354"/>
      <c r="E97" s="354"/>
      <c r="F97" s="354"/>
      <c r="G97" s="354"/>
      <c r="H97" s="354"/>
    </row>
    <row r="98" spans="1:8" s="269" customFormat="1" ht="15.6" x14ac:dyDescent="0.3">
      <c r="A98" s="360"/>
      <c r="B98" s="354"/>
      <c r="C98" s="354"/>
      <c r="D98" s="354"/>
      <c r="E98" s="354"/>
      <c r="F98" s="354"/>
      <c r="G98" s="354"/>
      <c r="H98" s="354"/>
    </row>
    <row r="99" spans="1:8" s="269" customFormat="1" ht="15.6" x14ac:dyDescent="0.3">
      <c r="A99" s="360"/>
      <c r="B99" s="355"/>
      <c r="C99" s="355"/>
      <c r="D99" s="355"/>
      <c r="E99" s="355"/>
      <c r="F99" s="354"/>
      <c r="G99" s="354"/>
      <c r="H99" s="354"/>
    </row>
    <row r="100" spans="1:8" s="269" customFormat="1" ht="15.6" x14ac:dyDescent="0.3">
      <c r="A100" s="360"/>
      <c r="B100" s="355"/>
      <c r="C100" s="355"/>
      <c r="D100" s="355"/>
      <c r="E100" s="355"/>
      <c r="F100" s="354"/>
      <c r="G100" s="354"/>
      <c r="H100" s="354"/>
    </row>
    <row r="101" spans="1:8" s="269" customFormat="1" ht="15.6" x14ac:dyDescent="0.3">
      <c r="A101" s="360"/>
      <c r="B101" s="355"/>
      <c r="C101" s="355"/>
      <c r="D101" s="355"/>
      <c r="E101" s="355"/>
      <c r="F101" s="354"/>
      <c r="G101" s="354"/>
      <c r="H101" s="354"/>
    </row>
    <row r="102" spans="1:8" s="269" customFormat="1" ht="15.6" x14ac:dyDescent="0.3">
      <c r="A102" s="360"/>
      <c r="B102" s="355"/>
      <c r="C102" s="355"/>
      <c r="D102" s="355"/>
      <c r="E102" s="355"/>
      <c r="F102" s="354"/>
      <c r="G102" s="354"/>
      <c r="H102" s="354"/>
    </row>
    <row r="103" spans="1:8" s="269" customFormat="1" ht="15.6" x14ac:dyDescent="0.3">
      <c r="A103" s="360"/>
      <c r="B103" s="355"/>
      <c r="C103" s="355"/>
      <c r="D103" s="355"/>
      <c r="E103" s="355"/>
      <c r="F103" s="354"/>
      <c r="G103" s="354"/>
      <c r="H103" s="354"/>
    </row>
    <row r="104" spans="1:8" s="269" customFormat="1" ht="15.6" x14ac:dyDescent="0.3">
      <c r="A104" s="360"/>
      <c r="B104" s="355"/>
      <c r="C104" s="355"/>
      <c r="D104" s="355"/>
      <c r="E104" s="355"/>
      <c r="F104" s="354"/>
      <c r="G104" s="354"/>
      <c r="H104" s="354"/>
    </row>
    <row r="105" spans="1:8" s="269" customFormat="1" ht="15.6" x14ac:dyDescent="0.3">
      <c r="A105" s="360"/>
      <c r="B105" s="355"/>
      <c r="C105" s="355"/>
      <c r="D105" s="355"/>
      <c r="E105" s="355"/>
      <c r="F105" s="354"/>
      <c r="G105" s="354"/>
      <c r="H105" s="354"/>
    </row>
    <row r="106" spans="1:8" s="269" customFormat="1" ht="15.6" x14ac:dyDescent="0.3">
      <c r="A106" s="360"/>
      <c r="B106" s="355"/>
      <c r="C106" s="355"/>
      <c r="D106" s="355"/>
      <c r="E106" s="355"/>
      <c r="F106" s="354"/>
      <c r="G106" s="354"/>
      <c r="H106" s="354"/>
    </row>
    <row r="107" spans="1:8" s="269" customFormat="1" ht="15.6" x14ac:dyDescent="0.3">
      <c r="A107" s="360"/>
      <c r="B107" s="355"/>
      <c r="C107" s="355"/>
      <c r="D107" s="355"/>
      <c r="E107" s="355"/>
      <c r="F107" s="354"/>
      <c r="G107" s="354"/>
      <c r="H107" s="354"/>
    </row>
    <row r="108" spans="1:8" s="269" customFormat="1" ht="15.6" x14ac:dyDescent="0.3">
      <c r="A108" s="360"/>
      <c r="B108" s="355"/>
      <c r="C108" s="355"/>
      <c r="D108" s="355"/>
      <c r="E108" s="355"/>
      <c r="F108" s="354"/>
      <c r="G108" s="354"/>
      <c r="H108" s="354"/>
    </row>
    <row r="109" spans="1:8" s="269" customFormat="1" ht="15.6" x14ac:dyDescent="0.3">
      <c r="A109" s="360"/>
      <c r="B109" s="355"/>
      <c r="C109" s="355"/>
      <c r="D109" s="355"/>
      <c r="E109" s="355"/>
      <c r="F109" s="354"/>
      <c r="G109" s="354"/>
      <c r="H109" s="354"/>
    </row>
    <row r="110" spans="1:8" s="269" customFormat="1" ht="15.6" x14ac:dyDescent="0.3">
      <c r="A110" s="360"/>
      <c r="B110" s="355"/>
      <c r="C110" s="355"/>
      <c r="D110" s="355"/>
      <c r="E110" s="355"/>
      <c r="F110" s="354"/>
      <c r="G110" s="354"/>
      <c r="H110" s="354"/>
    </row>
    <row r="111" spans="1:8" s="269" customFormat="1" ht="15.6" x14ac:dyDescent="0.3">
      <c r="A111" s="360"/>
      <c r="B111" s="355"/>
      <c r="C111" s="355"/>
      <c r="D111" s="355"/>
      <c r="E111" s="355"/>
      <c r="F111" s="354"/>
      <c r="G111" s="354"/>
      <c r="H111" s="354"/>
    </row>
    <row r="112" spans="1:8" s="269" customFormat="1" ht="15.6" x14ac:dyDescent="0.3">
      <c r="A112" s="360"/>
      <c r="B112" s="355"/>
      <c r="C112" s="355"/>
      <c r="D112" s="355"/>
      <c r="E112" s="355"/>
      <c r="F112" s="354"/>
      <c r="G112" s="354"/>
      <c r="H112" s="354"/>
    </row>
    <row r="113" spans="1:8" s="269" customFormat="1" ht="15.6" x14ac:dyDescent="0.3">
      <c r="A113" s="360"/>
      <c r="B113" s="355"/>
      <c r="C113" s="355"/>
      <c r="D113" s="355"/>
      <c r="E113" s="355"/>
      <c r="F113" s="354"/>
      <c r="G113" s="354"/>
      <c r="H113" s="354"/>
    </row>
    <row r="114" spans="1:8" s="269" customFormat="1" ht="15.6" x14ac:dyDescent="0.3">
      <c r="A114" s="360"/>
      <c r="B114" s="355"/>
      <c r="C114" s="355"/>
      <c r="D114" s="355"/>
      <c r="E114" s="355"/>
      <c r="F114" s="354"/>
      <c r="G114" s="354"/>
      <c r="H114" s="354"/>
    </row>
    <row r="115" spans="1:8" s="269" customFormat="1" ht="15.6" x14ac:dyDescent="0.3">
      <c r="A115" s="360"/>
      <c r="B115" s="355"/>
      <c r="C115" s="355"/>
      <c r="D115" s="355"/>
      <c r="E115" s="355"/>
      <c r="F115" s="354"/>
      <c r="G115" s="354"/>
      <c r="H115" s="354"/>
    </row>
    <row r="116" spans="1:8" s="269" customFormat="1" ht="15.6" x14ac:dyDescent="0.3">
      <c r="A116" s="360"/>
      <c r="B116" s="355"/>
      <c r="C116" s="355"/>
      <c r="D116" s="355"/>
      <c r="E116" s="355"/>
      <c r="F116" s="354"/>
      <c r="G116" s="354"/>
      <c r="H116" s="354"/>
    </row>
    <row r="117" spans="1:8" s="269" customFormat="1" ht="15.6" x14ac:dyDescent="0.3">
      <c r="A117" s="360"/>
      <c r="B117" s="355"/>
      <c r="C117" s="355"/>
      <c r="D117" s="355"/>
      <c r="E117" s="355"/>
      <c r="F117" s="354"/>
      <c r="G117" s="354"/>
      <c r="H117" s="354"/>
    </row>
    <row r="118" spans="1:8" s="269" customFormat="1" ht="15.6" x14ac:dyDescent="0.3">
      <c r="A118" s="360"/>
      <c r="B118" s="355"/>
      <c r="C118" s="355"/>
      <c r="D118" s="355"/>
      <c r="E118" s="355"/>
      <c r="F118" s="354"/>
      <c r="G118" s="354"/>
      <c r="H118" s="354"/>
    </row>
    <row r="119" spans="1:8" s="269" customFormat="1" ht="15.6" x14ac:dyDescent="0.3">
      <c r="A119" s="360"/>
      <c r="B119" s="355"/>
      <c r="C119" s="355"/>
      <c r="D119" s="355"/>
      <c r="E119" s="355"/>
      <c r="F119" s="354"/>
      <c r="G119" s="354"/>
      <c r="H119" s="354"/>
    </row>
    <row r="120" spans="1:8" s="269" customFormat="1" ht="15.6" x14ac:dyDescent="0.3">
      <c r="A120" s="360"/>
      <c r="B120" s="355"/>
      <c r="C120" s="355"/>
      <c r="D120" s="355"/>
      <c r="E120" s="355"/>
      <c r="F120" s="354"/>
      <c r="G120" s="354"/>
      <c r="H120" s="354"/>
    </row>
    <row r="121" spans="1:8" s="269" customFormat="1" ht="15.6" x14ac:dyDescent="0.3">
      <c r="A121" s="360"/>
      <c r="B121" s="355"/>
      <c r="C121" s="355"/>
      <c r="D121" s="355"/>
      <c r="E121" s="355"/>
      <c r="F121" s="354"/>
      <c r="G121" s="354"/>
      <c r="H121" s="354"/>
    </row>
    <row r="122" spans="1:8" s="269" customFormat="1" ht="15.6" x14ac:dyDescent="0.3">
      <c r="A122" s="360"/>
      <c r="B122" s="355"/>
      <c r="C122" s="355"/>
      <c r="D122" s="355"/>
      <c r="E122" s="355"/>
      <c r="F122" s="354"/>
      <c r="G122" s="354"/>
      <c r="H122" s="354"/>
    </row>
    <row r="123" spans="1:8" s="269" customFormat="1" ht="15.6" x14ac:dyDescent="0.3">
      <c r="A123" s="360"/>
      <c r="B123" s="355"/>
      <c r="C123" s="355"/>
      <c r="D123" s="355"/>
      <c r="E123" s="355"/>
      <c r="F123" s="354"/>
      <c r="G123" s="354"/>
      <c r="H123" s="354"/>
    </row>
    <row r="125" spans="1:8" x14ac:dyDescent="0.2">
      <c r="C125" s="361"/>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4.6640625" style="5" customWidth="1"/>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44428</v>
      </c>
      <c r="G20" s="29" t="s">
        <v>12</v>
      </c>
      <c r="H20" s="320"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320" t="s">
        <v>8</v>
      </c>
      <c r="Q21" s="29"/>
      <c r="R21" s="29"/>
      <c r="S21" s="321"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44428</v>
      </c>
      <c r="G24" s="29" t="s">
        <v>12</v>
      </c>
      <c r="H24" s="320"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c r="G30" s="29" t="s">
        <v>15</v>
      </c>
      <c r="H30" s="320"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c r="G35" s="29" t="s">
        <v>17</v>
      </c>
      <c r="H35" s="320"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320" t="s">
        <v>20</v>
      </c>
      <c r="Q37" s="29"/>
      <c r="R37" s="29"/>
      <c r="S37" s="321"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c r="G42" s="29" t="s">
        <v>17</v>
      </c>
      <c r="H42" s="320"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320" t="s">
        <v>10</v>
      </c>
      <c r="P80" s="29"/>
      <c r="Q80" s="322"/>
      <c r="R80" s="321"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320"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320"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617</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321" t="s">
        <v>583</v>
      </c>
      <c r="S98" s="29"/>
      <c r="T98" s="29"/>
      <c r="U98" s="29"/>
      <c r="V98" s="29"/>
      <c r="W98" s="18"/>
    </row>
    <row r="99" spans="1:23" ht="14.4" x14ac:dyDescent="0.3">
      <c r="A99" s="7"/>
      <c r="B99" s="14"/>
      <c r="C99" s="29"/>
      <c r="D99" s="29"/>
      <c r="E99" s="29"/>
      <c r="F99" s="29"/>
      <c r="G99" s="29"/>
      <c r="H99" s="29"/>
      <c r="I99" s="29"/>
      <c r="J99" s="18"/>
      <c r="K99" s="14"/>
      <c r="L99" s="29"/>
      <c r="M99" s="29"/>
      <c r="N99" s="35"/>
      <c r="O99" s="320" t="s">
        <v>14</v>
      </c>
      <c r="P99" s="29"/>
      <c r="Q99" s="29"/>
      <c r="R99" s="32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320" t="s">
        <v>25</v>
      </c>
      <c r="D103" s="29"/>
      <c r="E103" s="29"/>
      <c r="F103" s="29"/>
      <c r="G103" s="320"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324"/>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71" display="Összefoglalás 8.pont" xr:uid="{00000000-0004-0000-0100-000002000000}"/>
    <hyperlink ref="H35" location="'PM-KV-03-01'!B51" display="Összefoglalás 6.pont" xr:uid="{00000000-0004-0000-0100-000003000000}"/>
    <hyperlink ref="H42" location="'PM-KV-03-01'!B77" display="Összefoglalás 9.pont" xr:uid="{00000000-0004-0000-0100-000004000000}"/>
    <hyperlink ref="P21" location="'PM-KV-03-01'!B93" display="Összefoglalás 11.pont" xr:uid="{00000000-0004-0000-0100-000005000000}"/>
    <hyperlink ref="S21" location="'PM-KV-03-01'!B21" display="Összefoglalás 2.pont" xr:uid="{00000000-0004-0000-0100-000006000000}"/>
    <hyperlink ref="P37" location="'PM-KV-03-01'!B107" display="Összefoglalás 11/a.pont" xr:uid="{00000000-0004-0000-0100-000007000000}"/>
    <hyperlink ref="S37" location="'PM-KV-03-01'!B27" display="Összefoglalás 3.pont" xr:uid="{00000000-0004-0000-0100-000008000000}"/>
    <hyperlink ref="G83" location="'PM-KV-03-01'!B101" display="Összefoglalás 11.pont" xr:uid="{00000000-0004-0000-0100-000009000000}"/>
    <hyperlink ref="C92" location="'PM-KV-03-01'!B77" display="Összefoglalás 9.pont" xr:uid="{00000000-0004-0000-0100-00000A000000}"/>
    <hyperlink ref="C103" location="'PM-KV-03-01'!B86" display="Összefoglalás 10.pont" xr:uid="{00000000-0004-0000-0100-00000B000000}"/>
    <hyperlink ref="G103" location="'PM-KV-03-01'!B105" display="Összefoglalás 11.pont" xr:uid="{00000000-0004-0000-0100-00000C000000}"/>
    <hyperlink ref="O80" location="'PM-KV-03-01'!B46" display="Összefoglalás 5.pont" xr:uid="{00000000-0004-0000-0100-00000D000000}"/>
    <hyperlink ref="R80" location="'PM-KV-03-01'!B37" display="Összefoglalás 4.pont" xr:uid="{00000000-0004-0000-0100-00000E000000}"/>
    <hyperlink ref="O99" location="'PM-KV-03-01'!B27" display="Összefoglalás 3.pont" xr:uid="{00000000-0004-0000-0100-00000F000000}"/>
    <hyperlink ref="R99" location="'PM-KV-03-01'!B65" display="Összefoglalás 7/a.pont" xr:uid="{00000000-0004-0000-0100-000010000000}"/>
    <hyperlink ref="R98" location="'PM-KV-03-01'!B58"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2" t="s">
        <v>29</v>
      </c>
      <c r="G1" s="43" t="s">
        <v>1</v>
      </c>
      <c r="H1" s="5">
        <f>Alapa!C1</f>
        <v>0</v>
      </c>
      <c r="J1" s="44" t="s">
        <v>2</v>
      </c>
    </row>
    <row r="2" spans="2:10" ht="15.6" x14ac:dyDescent="0.3">
      <c r="J2" s="45" t="s">
        <v>3</v>
      </c>
    </row>
    <row r="3" spans="2:10" ht="20.399999999999999" x14ac:dyDescent="0.35">
      <c r="B3" s="46"/>
      <c r="C3" s="47"/>
      <c r="D3" s="47"/>
      <c r="E3" s="47"/>
      <c r="F3" s="47"/>
      <c r="G3" s="47"/>
      <c r="H3" s="48"/>
      <c r="I3" s="49"/>
    </row>
    <row r="4" spans="2:10" ht="15.75" customHeight="1" x14ac:dyDescent="0.3">
      <c r="B4" s="465" t="s">
        <v>30</v>
      </c>
      <c r="C4" s="465"/>
      <c r="D4" s="465"/>
      <c r="E4" s="465"/>
      <c r="F4" s="465"/>
      <c r="G4" s="465"/>
      <c r="H4" s="465"/>
      <c r="I4" s="465"/>
    </row>
    <row r="5" spans="2:10" ht="96.75" customHeight="1" x14ac:dyDescent="0.3">
      <c r="B5" s="466" t="s">
        <v>677</v>
      </c>
      <c r="C5" s="466"/>
      <c r="D5" s="466"/>
      <c r="E5" s="466"/>
      <c r="F5" s="466"/>
      <c r="G5" s="466"/>
      <c r="H5" s="466"/>
      <c r="I5" s="466"/>
    </row>
    <row r="6" spans="2:10" ht="112.5" customHeight="1" x14ac:dyDescent="0.3">
      <c r="B6" s="411"/>
      <c r="C6" s="468" t="s">
        <v>678</v>
      </c>
      <c r="D6" s="468"/>
      <c r="E6" s="468"/>
      <c r="F6" s="468"/>
      <c r="G6" s="468"/>
      <c r="H6" s="468"/>
      <c r="I6" s="411"/>
    </row>
    <row r="7" spans="2:10" ht="12.9" customHeight="1" x14ac:dyDescent="0.3">
      <c r="B7" s="50"/>
      <c r="C7" s="46"/>
      <c r="D7" s="46"/>
      <c r="E7" s="46"/>
      <c r="F7" s="46"/>
      <c r="G7" s="46"/>
      <c r="H7" s="46"/>
      <c r="I7" s="46"/>
    </row>
    <row r="8" spans="2:10" ht="15" customHeight="1" x14ac:dyDescent="0.3">
      <c r="B8" s="51" t="s">
        <v>32</v>
      </c>
      <c r="C8" s="52" t="s">
        <v>33</v>
      </c>
      <c r="D8" s="46"/>
      <c r="E8" s="46"/>
      <c r="F8" s="46"/>
      <c r="G8" s="46"/>
      <c r="H8" s="46"/>
      <c r="I8" s="46"/>
    </row>
    <row r="9" spans="2:10" ht="15" customHeight="1" x14ac:dyDescent="0.3">
      <c r="B9" s="50"/>
      <c r="C9" s="53" t="s">
        <v>34</v>
      </c>
      <c r="D9" s="46"/>
      <c r="E9" s="46"/>
      <c r="F9" s="46"/>
      <c r="G9" s="46"/>
      <c r="H9" s="46"/>
      <c r="I9" s="46"/>
    </row>
    <row r="10" spans="2:10" ht="12.9" hidden="1" customHeight="1" x14ac:dyDescent="0.3">
      <c r="B10" s="50"/>
      <c r="C10" s="54" t="s">
        <v>35</v>
      </c>
      <c r="D10" s="46"/>
      <c r="E10" s="46"/>
      <c r="F10" s="46"/>
      <c r="G10" s="46"/>
      <c r="H10" s="46"/>
      <c r="I10" s="46"/>
    </row>
    <row r="11" spans="2:10" ht="80.25" customHeight="1" x14ac:dyDescent="0.3">
      <c r="B11" s="50"/>
      <c r="C11" s="467" t="s">
        <v>639</v>
      </c>
      <c r="D11" s="467"/>
      <c r="E11" s="467"/>
      <c r="F11" s="467"/>
      <c r="G11" s="467"/>
      <c r="H11" s="467"/>
      <c r="I11" s="46"/>
    </row>
    <row r="12" spans="2:10" ht="57" customHeight="1" x14ac:dyDescent="0.3">
      <c r="B12" s="50"/>
      <c r="C12" s="467" t="s">
        <v>659</v>
      </c>
      <c r="D12" s="467"/>
      <c r="E12" s="467"/>
      <c r="F12" s="467"/>
      <c r="G12" s="467"/>
      <c r="H12" s="467"/>
      <c r="I12" s="46"/>
    </row>
    <row r="13" spans="2:10" ht="3.75" customHeight="1" x14ac:dyDescent="0.3">
      <c r="B13" s="50"/>
      <c r="C13" s="393"/>
      <c r="D13" s="393"/>
      <c r="E13" s="393"/>
      <c r="F13" s="393"/>
      <c r="G13" s="393"/>
      <c r="H13" s="393"/>
      <c r="I13" s="46"/>
    </row>
    <row r="14" spans="2:10" s="396" customFormat="1" ht="30.75" customHeight="1" x14ac:dyDescent="0.3">
      <c r="B14" s="394"/>
      <c r="C14" s="464" t="s">
        <v>756</v>
      </c>
      <c r="D14" s="464"/>
      <c r="E14" s="464"/>
      <c r="F14" s="464"/>
      <c r="G14" s="464"/>
      <c r="H14" s="464"/>
      <c r="I14" s="395"/>
    </row>
    <row r="15" spans="2:10" ht="5.25" customHeight="1" x14ac:dyDescent="0.3">
      <c r="B15" s="55"/>
      <c r="C15" s="57"/>
      <c r="D15" s="57"/>
      <c r="E15" s="57"/>
      <c r="F15" s="57"/>
      <c r="G15" s="57"/>
      <c r="H15" s="57"/>
      <c r="I15" s="56"/>
    </row>
    <row r="16" spans="2:10" ht="31.5" customHeight="1" x14ac:dyDescent="0.3">
      <c r="B16" s="55"/>
      <c r="C16" s="464" t="s">
        <v>757</v>
      </c>
      <c r="D16" s="464"/>
      <c r="E16" s="464"/>
      <c r="F16" s="464"/>
      <c r="G16" s="464"/>
      <c r="H16" s="464"/>
      <c r="I16" s="56"/>
    </row>
    <row r="17" spans="2:9" ht="15" customHeight="1" x14ac:dyDescent="0.3">
      <c r="B17" s="55"/>
      <c r="C17" s="425"/>
      <c r="D17" s="425"/>
      <c r="E17" s="425"/>
      <c r="F17" s="425"/>
      <c r="G17" s="425"/>
      <c r="H17" s="425"/>
      <c r="I17" s="56"/>
    </row>
    <row r="18" spans="2:9" ht="113.25" customHeight="1" x14ac:dyDescent="0.25">
      <c r="B18" s="60" t="s">
        <v>640</v>
      </c>
      <c r="C18" s="469" t="s">
        <v>660</v>
      </c>
      <c r="D18" s="469"/>
      <c r="E18" s="469"/>
      <c r="F18" s="469"/>
      <c r="G18" s="469"/>
      <c r="H18" s="469"/>
      <c r="I18" s="46"/>
    </row>
    <row r="19" spans="2:9" ht="150.75" customHeight="1" x14ac:dyDescent="0.25">
      <c r="B19" s="60" t="s">
        <v>641</v>
      </c>
      <c r="C19" s="469" t="s">
        <v>661</v>
      </c>
      <c r="D19" s="469"/>
      <c r="E19" s="469"/>
      <c r="F19" s="469"/>
      <c r="G19" s="469"/>
      <c r="H19" s="469"/>
      <c r="I19" s="46"/>
    </row>
    <row r="20" spans="2:9" ht="5.25" customHeight="1" x14ac:dyDescent="0.3">
      <c r="B20" s="55"/>
      <c r="C20" s="57"/>
      <c r="D20" s="57"/>
      <c r="E20" s="57"/>
      <c r="F20" s="57"/>
      <c r="G20" s="57"/>
      <c r="H20" s="57"/>
      <c r="I20" s="56"/>
    </row>
    <row r="21" spans="2:9" ht="18.75" customHeight="1" x14ac:dyDescent="0.3">
      <c r="B21" s="50"/>
      <c r="C21" s="458" t="s">
        <v>36</v>
      </c>
      <c r="D21" s="458"/>
      <c r="E21" s="458"/>
      <c r="F21" s="458"/>
      <c r="G21" s="458"/>
      <c r="H21" s="458"/>
      <c r="I21" s="58"/>
    </row>
    <row r="22" spans="2:9" ht="18.75" customHeight="1" x14ac:dyDescent="0.3">
      <c r="B22" s="50"/>
      <c r="C22" s="59"/>
      <c r="D22" s="59"/>
      <c r="E22" s="59"/>
      <c r="F22" s="59"/>
      <c r="G22" s="59"/>
      <c r="H22" s="59"/>
      <c r="I22" s="58"/>
    </row>
    <row r="23" spans="2:9" ht="32.25" customHeight="1" x14ac:dyDescent="0.25">
      <c r="B23" s="60" t="s">
        <v>37</v>
      </c>
      <c r="C23" s="462" t="s">
        <v>663</v>
      </c>
      <c r="D23" s="462"/>
      <c r="E23" s="462"/>
      <c r="F23" s="462"/>
      <c r="G23" s="462"/>
      <c r="H23" s="462"/>
      <c r="I23" s="46"/>
    </row>
    <row r="24" spans="2:9" ht="9" customHeight="1" x14ac:dyDescent="0.3">
      <c r="B24" s="50"/>
      <c r="C24" s="53"/>
      <c r="D24" s="46"/>
      <c r="E24" s="46"/>
      <c r="F24" s="46"/>
      <c r="G24" s="46"/>
      <c r="H24" s="46"/>
      <c r="I24" s="46"/>
    </row>
    <row r="25" spans="2:9" ht="55.5" customHeight="1" x14ac:dyDescent="0.3">
      <c r="B25" s="50"/>
      <c r="C25" s="463" t="s">
        <v>706</v>
      </c>
      <c r="D25" s="463"/>
      <c r="E25" s="463"/>
      <c r="F25" s="463"/>
      <c r="G25" s="463"/>
      <c r="H25" s="463"/>
      <c r="I25" s="46"/>
    </row>
    <row r="26" spans="2:9" ht="62.4" customHeight="1" x14ac:dyDescent="0.3">
      <c r="B26" s="50"/>
      <c r="C26" s="463" t="s">
        <v>782</v>
      </c>
      <c r="D26" s="463"/>
      <c r="E26" s="463"/>
      <c r="F26" s="463"/>
      <c r="G26" s="463"/>
      <c r="H26" s="463"/>
      <c r="I26" s="46"/>
    </row>
    <row r="27" spans="2:9" ht="18" customHeight="1" x14ac:dyDescent="0.3">
      <c r="B27" s="50"/>
      <c r="C27" s="46"/>
      <c r="D27" s="46"/>
      <c r="E27" s="46"/>
      <c r="F27" s="46"/>
      <c r="G27" s="46"/>
      <c r="H27" s="46"/>
      <c r="I27" s="46"/>
    </row>
    <row r="28" spans="2:9" ht="16.5" customHeight="1" x14ac:dyDescent="0.3">
      <c r="B28" s="50"/>
      <c r="C28" s="458" t="s">
        <v>38</v>
      </c>
      <c r="D28" s="458"/>
      <c r="E28" s="458"/>
      <c r="F28" s="458"/>
      <c r="G28" s="458"/>
      <c r="H28" s="458"/>
      <c r="I28" s="46"/>
    </row>
    <row r="29" spans="2:9" ht="6.6" customHeight="1" x14ac:dyDescent="0.3">
      <c r="B29" s="50"/>
      <c r="C29" s="46"/>
      <c r="D29" s="46"/>
      <c r="E29" s="46"/>
      <c r="F29" s="46"/>
      <c r="G29" s="46"/>
      <c r="H29" s="46"/>
      <c r="I29" s="46"/>
    </row>
    <row r="30" spans="2:9" ht="16.5" customHeight="1" x14ac:dyDescent="0.3">
      <c r="B30" s="50"/>
      <c r="C30" s="456" t="s">
        <v>783</v>
      </c>
      <c r="D30" s="470"/>
      <c r="E30" s="470"/>
      <c r="F30" s="470"/>
      <c r="G30" s="470"/>
      <c r="H30" s="470"/>
      <c r="I30" s="46"/>
    </row>
    <row r="31" spans="2:9" ht="18.75" customHeight="1" x14ac:dyDescent="0.3">
      <c r="B31" s="50"/>
      <c r="C31" s="59"/>
      <c r="D31" s="59"/>
      <c r="E31" s="59"/>
      <c r="F31" s="59"/>
      <c r="G31" s="59"/>
      <c r="H31" s="59"/>
      <c r="I31" s="58"/>
    </row>
    <row r="32" spans="2:9" ht="20.25" customHeight="1" x14ac:dyDescent="0.3">
      <c r="B32" s="51" t="s">
        <v>39</v>
      </c>
      <c r="C32" s="52" t="s">
        <v>664</v>
      </c>
      <c r="D32" s="46"/>
      <c r="E32" s="46"/>
      <c r="F32" s="46"/>
      <c r="G32" s="46"/>
      <c r="H32" s="46"/>
      <c r="I32" s="46"/>
    </row>
    <row r="33" spans="2:9" ht="18" customHeight="1" x14ac:dyDescent="0.3">
      <c r="B33" s="50"/>
      <c r="C33" s="53" t="s">
        <v>40</v>
      </c>
      <c r="D33" s="46"/>
      <c r="E33" s="46"/>
      <c r="F33" s="46"/>
      <c r="G33" s="46"/>
      <c r="H33" s="46"/>
      <c r="I33" s="46"/>
    </row>
    <row r="34" spans="2:9" ht="45" customHeight="1" x14ac:dyDescent="0.3">
      <c r="B34" s="50"/>
      <c r="C34" s="457" t="s">
        <v>41</v>
      </c>
      <c r="D34" s="457"/>
      <c r="E34" s="457"/>
      <c r="F34" s="457"/>
      <c r="G34" s="457"/>
      <c r="H34" s="457"/>
      <c r="I34" s="46"/>
    </row>
    <row r="35" spans="2:9" ht="27.75" customHeight="1" x14ac:dyDescent="0.3">
      <c r="B35" s="50"/>
      <c r="C35" s="457" t="s">
        <v>679</v>
      </c>
      <c r="D35" s="457"/>
      <c r="E35" s="457"/>
      <c r="F35" s="457"/>
      <c r="G35" s="457"/>
      <c r="H35" s="457"/>
      <c r="I35" s="46"/>
    </row>
    <row r="36" spans="2:9" ht="167.4" customHeight="1" x14ac:dyDescent="0.3">
      <c r="B36" s="50"/>
      <c r="C36" s="457" t="s">
        <v>769</v>
      </c>
      <c r="D36" s="457"/>
      <c r="E36" s="457"/>
      <c r="F36" s="457"/>
      <c r="G36" s="457"/>
      <c r="H36" s="457"/>
      <c r="I36" s="46"/>
    </row>
    <row r="37" spans="2:9" ht="8.25" customHeight="1" x14ac:dyDescent="0.3">
      <c r="B37" s="50"/>
      <c r="C37" s="434"/>
      <c r="D37" s="434"/>
      <c r="E37" s="434"/>
      <c r="F37" s="434"/>
      <c r="G37" s="434"/>
      <c r="H37" s="434"/>
      <c r="I37" s="46"/>
    </row>
    <row r="38" spans="2:9" ht="17.25" customHeight="1" x14ac:dyDescent="0.3">
      <c r="B38" s="55"/>
      <c r="C38" s="456" t="s">
        <v>765</v>
      </c>
      <c r="D38" s="456"/>
      <c r="E38" s="456"/>
      <c r="F38" s="456"/>
      <c r="G38" s="456"/>
      <c r="H38" s="456"/>
      <c r="I38" s="55"/>
    </row>
    <row r="39" spans="2:9" ht="8.25" customHeight="1" x14ac:dyDescent="0.3">
      <c r="B39" s="50"/>
      <c r="C39" s="434"/>
      <c r="D39" s="434"/>
      <c r="E39" s="434"/>
      <c r="F39" s="434"/>
      <c r="G39" s="434"/>
      <c r="H39" s="434"/>
      <c r="I39" s="46"/>
    </row>
    <row r="40" spans="2:9" ht="17.25" customHeight="1" x14ac:dyDescent="0.3">
      <c r="B40" s="55"/>
      <c r="C40" s="456" t="s">
        <v>763</v>
      </c>
      <c r="D40" s="456"/>
      <c r="E40" s="456"/>
      <c r="F40" s="456"/>
      <c r="G40" s="456"/>
      <c r="H40" s="456"/>
      <c r="I40" s="55"/>
    </row>
    <row r="41" spans="2:9" ht="8.25" customHeight="1" x14ac:dyDescent="0.3">
      <c r="B41" s="51"/>
      <c r="C41" s="46"/>
      <c r="D41" s="46"/>
      <c r="E41" s="46"/>
      <c r="F41" s="46"/>
      <c r="G41" s="46"/>
      <c r="H41" s="46"/>
      <c r="I41" s="46"/>
    </row>
    <row r="42" spans="2:9" ht="17.25" customHeight="1" x14ac:dyDescent="0.3">
      <c r="B42" s="55"/>
      <c r="C42" s="456" t="s">
        <v>764</v>
      </c>
      <c r="D42" s="456"/>
      <c r="E42" s="456"/>
      <c r="F42" s="456"/>
      <c r="G42" s="456"/>
      <c r="H42" s="456"/>
      <c r="I42" s="55"/>
    </row>
    <row r="43" spans="2:9" ht="8.25" customHeight="1" x14ac:dyDescent="0.3">
      <c r="B43" s="51"/>
      <c r="C43" s="46"/>
      <c r="D43" s="46"/>
      <c r="E43" s="46"/>
      <c r="F43" s="46"/>
      <c r="G43" s="46"/>
      <c r="H43" s="46"/>
      <c r="I43" s="46"/>
    </row>
    <row r="44" spans="2:9" ht="17.25" customHeight="1" x14ac:dyDescent="0.3">
      <c r="B44" s="55"/>
      <c r="C44" s="458" t="s">
        <v>42</v>
      </c>
      <c r="D44" s="458"/>
      <c r="E44" s="458"/>
      <c r="F44" s="458"/>
      <c r="G44" s="458"/>
      <c r="H44" s="458"/>
      <c r="I44" s="55"/>
    </row>
    <row r="45" spans="2:9" ht="8.25" customHeight="1" x14ac:dyDescent="0.3">
      <c r="B45" s="50"/>
      <c r="C45" s="460"/>
      <c r="D45" s="460"/>
      <c r="E45" s="460"/>
      <c r="F45" s="460"/>
      <c r="G45" s="460"/>
      <c r="H45" s="460"/>
      <c r="I45" s="55"/>
    </row>
    <row r="46" spans="2:9" ht="18" customHeight="1" x14ac:dyDescent="0.25">
      <c r="B46" s="52"/>
      <c r="C46" s="458" t="s">
        <v>43</v>
      </c>
      <c r="D46" s="458"/>
      <c r="E46" s="458"/>
      <c r="F46" s="458"/>
      <c r="G46" s="458"/>
      <c r="H46" s="458"/>
      <c r="I46" s="52"/>
    </row>
    <row r="47" spans="2:9" ht="15.75" customHeight="1" x14ac:dyDescent="0.3">
      <c r="B47" s="52"/>
      <c r="C47" s="461" t="s">
        <v>733</v>
      </c>
      <c r="D47" s="461"/>
      <c r="E47" s="461"/>
      <c r="F47" s="461"/>
      <c r="G47" s="461"/>
      <c r="H47" s="461"/>
      <c r="I47" s="52"/>
    </row>
    <row r="48" spans="2:9" ht="5.25" customHeight="1" x14ac:dyDescent="0.3">
      <c r="B48" s="52"/>
      <c r="C48" s="457"/>
      <c r="D48" s="457"/>
      <c r="E48" s="457"/>
      <c r="F48" s="457"/>
      <c r="G48" s="457"/>
      <c r="H48" s="457"/>
      <c r="I48" s="52"/>
    </row>
    <row r="49" spans="2:9" ht="71.25" customHeight="1" x14ac:dyDescent="0.3">
      <c r="B49" s="52"/>
      <c r="C49" s="457" t="s">
        <v>713</v>
      </c>
      <c r="D49" s="457"/>
      <c r="E49" s="457"/>
      <c r="F49" s="457"/>
      <c r="G49" s="457"/>
      <c r="H49" s="457"/>
      <c r="I49" s="52"/>
    </row>
    <row r="50" spans="2:9" ht="5.25" customHeight="1" x14ac:dyDescent="0.3">
      <c r="B50" s="52"/>
      <c r="C50" s="426"/>
      <c r="D50" s="426"/>
      <c r="E50" s="426"/>
      <c r="F50" s="426"/>
      <c r="G50" s="426"/>
      <c r="H50" s="426"/>
      <c r="I50" s="52"/>
    </row>
    <row r="51" spans="2:9" ht="33" customHeight="1" x14ac:dyDescent="0.3">
      <c r="B51" s="50"/>
      <c r="C51" s="464" t="s">
        <v>758</v>
      </c>
      <c r="D51" s="464"/>
      <c r="E51" s="464"/>
      <c r="F51" s="464"/>
      <c r="G51" s="464"/>
      <c r="H51" s="464"/>
      <c r="I51" s="46"/>
    </row>
    <row r="52" spans="2:9" ht="18" customHeight="1" x14ac:dyDescent="0.3">
      <c r="B52" s="50"/>
      <c r="C52" s="59"/>
      <c r="D52" s="59"/>
      <c r="E52" s="59"/>
      <c r="F52" s="59"/>
      <c r="G52" s="59"/>
      <c r="H52" s="59"/>
      <c r="I52" s="58"/>
    </row>
    <row r="53" spans="2:9" ht="33.75" customHeight="1" x14ac:dyDescent="0.25">
      <c r="B53" s="60" t="s">
        <v>44</v>
      </c>
      <c r="C53" s="462" t="s">
        <v>712</v>
      </c>
      <c r="D53" s="462"/>
      <c r="E53" s="462"/>
      <c r="F53" s="462"/>
      <c r="G53" s="462"/>
      <c r="H53" s="462"/>
      <c r="I53" s="46"/>
    </row>
    <row r="54" spans="2:9" ht="6.75" customHeight="1" x14ac:dyDescent="0.3">
      <c r="B54" s="50"/>
      <c r="C54" s="53"/>
      <c r="D54" s="46"/>
      <c r="E54" s="46"/>
      <c r="F54" s="46"/>
      <c r="G54" s="46"/>
      <c r="H54" s="46"/>
      <c r="I54" s="46"/>
    </row>
    <row r="55" spans="2:9" ht="40.5" customHeight="1" x14ac:dyDescent="0.3">
      <c r="B55" s="50"/>
      <c r="C55" s="463" t="s">
        <v>642</v>
      </c>
      <c r="D55" s="463"/>
      <c r="E55" s="463"/>
      <c r="F55" s="463"/>
      <c r="G55" s="463"/>
      <c r="H55" s="463"/>
      <c r="I55" s="46"/>
    </row>
    <row r="56" spans="2:9" ht="69" customHeight="1" x14ac:dyDescent="0.3">
      <c r="B56" s="50"/>
      <c r="C56" s="463" t="s">
        <v>707</v>
      </c>
      <c r="D56" s="463"/>
      <c r="E56" s="463"/>
      <c r="F56" s="463"/>
      <c r="G56" s="463"/>
      <c r="H56" s="463"/>
      <c r="I56" s="46"/>
    </row>
    <row r="57" spans="2:9" ht="44.25" customHeight="1" x14ac:dyDescent="0.3">
      <c r="B57" s="50"/>
      <c r="C57" s="463" t="s">
        <v>704</v>
      </c>
      <c r="D57" s="463"/>
      <c r="E57" s="463"/>
      <c r="F57" s="463"/>
      <c r="G57" s="463"/>
      <c r="H57" s="463"/>
      <c r="I57" s="46"/>
    </row>
    <row r="58" spans="2:9" ht="14.25" customHeight="1" x14ac:dyDescent="0.3">
      <c r="B58" s="50"/>
      <c r="C58" s="46"/>
      <c r="D58" s="46"/>
      <c r="E58" s="46"/>
      <c r="F58" s="46"/>
      <c r="G58" s="46"/>
      <c r="H58" s="46"/>
      <c r="I58" s="46"/>
    </row>
    <row r="59" spans="2:9" ht="15.6" x14ac:dyDescent="0.3">
      <c r="B59" s="50"/>
      <c r="C59" s="458" t="s">
        <v>45</v>
      </c>
      <c r="D59" s="458"/>
      <c r="E59" s="458"/>
      <c r="F59" s="458"/>
      <c r="G59" s="458"/>
      <c r="H59" s="458"/>
      <c r="I59" s="46"/>
    </row>
    <row r="60" spans="2:9" ht="9" customHeight="1" x14ac:dyDescent="0.3">
      <c r="B60" s="50"/>
      <c r="C60" s="59"/>
      <c r="D60" s="59"/>
      <c r="E60" s="59"/>
      <c r="F60" s="59"/>
      <c r="G60" s="59"/>
      <c r="H60" s="59"/>
      <c r="I60" s="46"/>
    </row>
    <row r="61" spans="2:9" ht="15.6" x14ac:dyDescent="0.3">
      <c r="B61" s="50"/>
      <c r="C61" s="456" t="s">
        <v>705</v>
      </c>
      <c r="D61" s="456"/>
      <c r="E61" s="456"/>
      <c r="F61" s="456"/>
      <c r="G61" s="456"/>
      <c r="H61" s="456"/>
      <c r="I61" s="46"/>
    </row>
    <row r="62" spans="2:9" ht="18.75" customHeight="1" x14ac:dyDescent="0.3">
      <c r="B62" s="50"/>
      <c r="C62" s="59"/>
      <c r="D62" s="59"/>
      <c r="E62" s="59"/>
      <c r="F62" s="59"/>
      <c r="G62" s="59"/>
      <c r="H62" s="59"/>
      <c r="I62" s="58"/>
    </row>
    <row r="63" spans="2:9" ht="20.25" customHeight="1" x14ac:dyDescent="0.3">
      <c r="B63" s="51" t="s">
        <v>46</v>
      </c>
      <c r="C63" s="52" t="s">
        <v>644</v>
      </c>
      <c r="D63" s="46"/>
      <c r="E63" s="46"/>
      <c r="F63" s="46"/>
      <c r="G63" s="46"/>
      <c r="H63" s="46"/>
      <c r="I63" s="46"/>
    </row>
    <row r="64" spans="2:9" ht="57.75" customHeight="1" x14ac:dyDescent="0.3">
      <c r="B64" s="50"/>
      <c r="C64" s="459" t="s">
        <v>643</v>
      </c>
      <c r="D64" s="459"/>
      <c r="E64" s="459"/>
      <c r="F64" s="459"/>
      <c r="G64" s="459"/>
      <c r="H64" s="459"/>
      <c r="I64" s="46"/>
    </row>
    <row r="65" spans="2:9" ht="15.75" customHeight="1" x14ac:dyDescent="0.3">
      <c r="B65" s="51"/>
      <c r="C65" s="46"/>
      <c r="D65" s="46"/>
      <c r="E65" s="46"/>
      <c r="F65" s="46"/>
      <c r="G65" s="46"/>
      <c r="H65" s="46"/>
      <c r="I65" s="46"/>
    </row>
    <row r="66" spans="2:9" ht="19.5" customHeight="1" x14ac:dyDescent="0.3">
      <c r="B66" s="55"/>
      <c r="C66" s="458" t="s">
        <v>47</v>
      </c>
      <c r="D66" s="458"/>
      <c r="E66" s="458"/>
      <c r="F66" s="458"/>
      <c r="G66" s="458"/>
      <c r="H66" s="458"/>
      <c r="I66" s="55"/>
    </row>
    <row r="67" spans="2:9" ht="18.75" customHeight="1" x14ac:dyDescent="0.3">
      <c r="B67" s="50"/>
      <c r="C67" s="59"/>
      <c r="D67" s="59"/>
      <c r="E67" s="59"/>
      <c r="F67" s="59"/>
      <c r="G67" s="59"/>
      <c r="H67" s="59"/>
      <c r="I67" s="58"/>
    </row>
    <row r="68" spans="2:9" ht="17.25" customHeight="1" x14ac:dyDescent="0.3">
      <c r="B68" s="51" t="s">
        <v>48</v>
      </c>
      <c r="C68" s="52" t="s">
        <v>665</v>
      </c>
      <c r="D68" s="46"/>
      <c r="E68" s="46"/>
      <c r="F68" s="46"/>
      <c r="G68" s="46"/>
      <c r="H68" s="46"/>
      <c r="I68" s="46"/>
    </row>
    <row r="69" spans="2:9" ht="57" customHeight="1" x14ac:dyDescent="0.3">
      <c r="B69" s="50"/>
      <c r="C69" s="457" t="s">
        <v>666</v>
      </c>
      <c r="D69" s="457"/>
      <c r="E69" s="457"/>
      <c r="F69" s="457"/>
      <c r="G69" s="457"/>
      <c r="H69" s="457"/>
      <c r="I69" s="46"/>
    </row>
    <row r="70" spans="2:9" ht="68.25" customHeight="1" x14ac:dyDescent="0.3">
      <c r="B70" s="50"/>
      <c r="C70" s="457" t="s">
        <v>667</v>
      </c>
      <c r="D70" s="457"/>
      <c r="E70" s="457"/>
      <c r="F70" s="457"/>
      <c r="G70" s="457"/>
      <c r="H70" s="457"/>
      <c r="I70" s="46"/>
    </row>
    <row r="71" spans="2:9" ht="57.75" customHeight="1" x14ac:dyDescent="0.3">
      <c r="B71" s="50"/>
      <c r="C71" s="457" t="s">
        <v>668</v>
      </c>
      <c r="D71" s="457"/>
      <c r="E71" s="457"/>
      <c r="F71" s="457"/>
      <c r="G71" s="457"/>
      <c r="H71" s="457"/>
      <c r="I71" s="46"/>
    </row>
    <row r="72" spans="2:9" ht="10.5" customHeight="1" x14ac:dyDescent="0.3">
      <c r="B72" s="51"/>
      <c r="C72" s="46"/>
      <c r="D72" s="46"/>
      <c r="E72" s="46"/>
      <c r="F72" s="46"/>
      <c r="G72" s="46"/>
      <c r="H72" s="46"/>
      <c r="I72" s="46"/>
    </row>
    <row r="73" spans="2:9" ht="18" customHeight="1" x14ac:dyDescent="0.3">
      <c r="B73" s="55"/>
      <c r="C73" s="456" t="s">
        <v>753</v>
      </c>
      <c r="D73" s="456"/>
      <c r="E73" s="456"/>
      <c r="F73" s="456"/>
      <c r="G73" s="456"/>
      <c r="H73" s="456"/>
      <c r="I73" s="55"/>
    </row>
    <row r="74" spans="2:9" ht="18.75" customHeight="1" x14ac:dyDescent="0.3">
      <c r="B74" s="50"/>
      <c r="C74" s="59"/>
      <c r="D74" s="59"/>
      <c r="E74" s="59"/>
      <c r="F74" s="59"/>
      <c r="G74" s="59"/>
      <c r="H74" s="59"/>
      <c r="I74" s="58"/>
    </row>
    <row r="75" spans="2:9" ht="15.6" x14ac:dyDescent="0.3">
      <c r="B75" s="51" t="s">
        <v>49</v>
      </c>
      <c r="C75" s="52" t="s">
        <v>669</v>
      </c>
      <c r="D75" s="46"/>
      <c r="E75" s="46"/>
      <c r="F75" s="46"/>
      <c r="G75" s="46"/>
      <c r="H75" s="46"/>
      <c r="I75" s="46"/>
    </row>
    <row r="76" spans="2:9" ht="17.25" customHeight="1" x14ac:dyDescent="0.25">
      <c r="B76" s="53"/>
      <c r="C76" s="53" t="s">
        <v>50</v>
      </c>
      <c r="D76" s="53"/>
      <c r="E76" s="53"/>
      <c r="F76" s="53"/>
      <c r="G76" s="53"/>
      <c r="H76" s="53"/>
      <c r="I76" s="53"/>
    </row>
    <row r="77" spans="2:9" ht="15.75" customHeight="1" x14ac:dyDescent="0.3">
      <c r="B77" s="50"/>
      <c r="C77" s="53" t="s">
        <v>51</v>
      </c>
      <c r="D77" s="53"/>
      <c r="E77" s="53"/>
      <c r="F77" s="53"/>
      <c r="G77" s="53"/>
      <c r="H77" s="53"/>
      <c r="I77" s="53"/>
    </row>
    <row r="78" spans="2:9" ht="30.75" customHeight="1" x14ac:dyDescent="0.3">
      <c r="B78" s="50"/>
      <c r="C78" s="459" t="s">
        <v>52</v>
      </c>
      <c r="D78" s="459"/>
      <c r="E78" s="459"/>
      <c r="F78" s="459"/>
      <c r="G78" s="459"/>
      <c r="H78" s="459"/>
      <c r="I78" s="46"/>
    </row>
    <row r="79" spans="2:9" ht="10.5" customHeight="1" x14ac:dyDescent="0.3">
      <c r="B79" s="51"/>
      <c r="C79" s="46"/>
      <c r="D79" s="46"/>
      <c r="E79" s="46"/>
      <c r="F79" s="46"/>
      <c r="G79" s="46"/>
      <c r="H79" s="46"/>
      <c r="I79" s="46"/>
    </row>
    <row r="80" spans="2:9" ht="21.75" customHeight="1" x14ac:dyDescent="0.3">
      <c r="B80" s="55"/>
      <c r="C80" s="458" t="s">
        <v>53</v>
      </c>
      <c r="D80" s="458"/>
      <c r="E80" s="458"/>
      <c r="F80" s="458"/>
      <c r="G80" s="458"/>
      <c r="H80" s="458"/>
      <c r="I80" s="55"/>
    </row>
    <row r="81" spans="2:9" ht="17.25" customHeight="1" x14ac:dyDescent="0.25">
      <c r="B81" s="61"/>
      <c r="C81" s="61"/>
      <c r="D81" s="61"/>
      <c r="E81" s="61"/>
      <c r="F81" s="61"/>
      <c r="G81" s="61"/>
      <c r="H81" s="61"/>
      <c r="I81" s="61"/>
    </row>
    <row r="82" spans="2:9" ht="17.25" customHeight="1" x14ac:dyDescent="0.3">
      <c r="B82" s="62" t="s">
        <v>54</v>
      </c>
      <c r="C82" s="52" t="s">
        <v>670</v>
      </c>
      <c r="D82" s="46"/>
      <c r="E82" s="46"/>
      <c r="F82" s="46"/>
      <c r="G82" s="46"/>
      <c r="H82" s="46"/>
      <c r="I82" s="46"/>
    </row>
    <row r="83" spans="2:9" ht="16.5" customHeight="1" x14ac:dyDescent="0.3">
      <c r="B83" s="63"/>
      <c r="C83" s="53" t="s">
        <v>766</v>
      </c>
      <c r="D83" s="46"/>
      <c r="E83" s="46"/>
      <c r="F83" s="46"/>
      <c r="G83" s="46"/>
      <c r="H83" s="46"/>
      <c r="I83" s="46"/>
    </row>
    <row r="84" spans="2:9" ht="58.8" customHeight="1" x14ac:dyDescent="0.3">
      <c r="B84" s="50"/>
      <c r="C84" s="457" t="s">
        <v>768</v>
      </c>
      <c r="D84" s="457"/>
      <c r="E84" s="457"/>
      <c r="F84" s="457"/>
      <c r="G84" s="457"/>
      <c r="H84" s="457"/>
      <c r="I84" s="46"/>
    </row>
    <row r="85" spans="2:9" ht="12.75" customHeight="1" x14ac:dyDescent="0.25">
      <c r="B85" s="46"/>
      <c r="C85" s="46"/>
      <c r="D85" s="46"/>
      <c r="E85" s="46"/>
      <c r="F85" s="46"/>
      <c r="G85" s="46"/>
      <c r="H85" s="46"/>
      <c r="I85" s="46"/>
    </row>
    <row r="86" spans="2:9" ht="16.5" customHeight="1" x14ac:dyDescent="0.3">
      <c r="B86" s="55"/>
      <c r="C86" s="456" t="s">
        <v>763</v>
      </c>
      <c r="D86" s="456"/>
      <c r="E86" s="456"/>
      <c r="F86" s="456"/>
      <c r="G86" s="456"/>
      <c r="H86" s="456"/>
      <c r="I86" s="55"/>
    </row>
    <row r="87" spans="2:9" ht="6" customHeight="1" x14ac:dyDescent="0.3">
      <c r="B87" s="432"/>
      <c r="C87" s="431"/>
      <c r="D87" s="59"/>
      <c r="E87" s="59"/>
      <c r="F87" s="59"/>
      <c r="G87" s="59"/>
      <c r="H87" s="59"/>
      <c r="I87" s="55"/>
    </row>
    <row r="88" spans="2:9" ht="16.5" customHeight="1" x14ac:dyDescent="0.3">
      <c r="B88" s="55"/>
      <c r="C88" s="456" t="s">
        <v>563</v>
      </c>
      <c r="D88" s="456"/>
      <c r="E88" s="456"/>
      <c r="F88" s="456"/>
      <c r="G88" s="456"/>
      <c r="H88" s="456"/>
      <c r="I88" s="55"/>
    </row>
    <row r="89" spans="2:9" ht="14.4" x14ac:dyDescent="0.3">
      <c r="B89" s="55"/>
      <c r="C89" s="59"/>
      <c r="D89" s="59"/>
      <c r="E89" s="59"/>
      <c r="F89" s="59"/>
      <c r="G89" s="59"/>
      <c r="H89" s="59"/>
      <c r="I89" s="55"/>
    </row>
    <row r="90" spans="2:9" ht="17.25" customHeight="1" x14ac:dyDescent="0.3">
      <c r="B90" s="51" t="s">
        <v>55</v>
      </c>
      <c r="C90" s="52" t="s">
        <v>671</v>
      </c>
      <c r="D90" s="46"/>
      <c r="E90" s="46"/>
      <c r="F90" s="46"/>
      <c r="G90" s="46"/>
      <c r="H90" s="46"/>
      <c r="I90" s="46"/>
    </row>
    <row r="91" spans="2:9" ht="33.75" customHeight="1" x14ac:dyDescent="0.3">
      <c r="B91" s="50"/>
      <c r="C91" s="457" t="s">
        <v>708</v>
      </c>
      <c r="D91" s="457"/>
      <c r="E91" s="457"/>
      <c r="F91" s="457"/>
      <c r="G91" s="457"/>
      <c r="H91" s="457"/>
      <c r="I91" s="46"/>
    </row>
    <row r="92" spans="2:9" ht="16.5" customHeight="1" x14ac:dyDescent="0.3">
      <c r="B92" s="50"/>
      <c r="C92" s="471" t="s">
        <v>56</v>
      </c>
      <c r="D92" s="471"/>
      <c r="E92" s="471"/>
      <c r="F92" s="471"/>
      <c r="G92" s="471"/>
      <c r="H92" s="471"/>
      <c r="I92" s="46"/>
    </row>
    <row r="93" spans="2:9" ht="3.75" customHeight="1" x14ac:dyDescent="0.3">
      <c r="B93" s="51"/>
      <c r="C93" s="46"/>
      <c r="D93" s="46"/>
      <c r="E93" s="46"/>
      <c r="F93" s="46"/>
      <c r="G93" s="46"/>
      <c r="H93" s="46"/>
      <c r="I93" s="46"/>
    </row>
    <row r="94" spans="2:9" ht="21.75" customHeight="1" x14ac:dyDescent="0.3">
      <c r="B94" s="55"/>
      <c r="C94" s="458" t="s">
        <v>57</v>
      </c>
      <c r="D94" s="458"/>
      <c r="E94" s="458"/>
      <c r="F94" s="458"/>
      <c r="G94" s="458"/>
      <c r="H94" s="458"/>
      <c r="I94" s="55"/>
    </row>
    <row r="95" spans="2:9" ht="18.75" customHeight="1" x14ac:dyDescent="0.3">
      <c r="B95" s="50"/>
      <c r="C95" s="59"/>
      <c r="D95" s="59"/>
      <c r="E95" s="59"/>
      <c r="F95" s="59"/>
      <c r="G95" s="59"/>
      <c r="H95" s="59"/>
      <c r="I95" s="58"/>
    </row>
    <row r="96" spans="2:9" ht="16.5" customHeight="1" x14ac:dyDescent="0.3">
      <c r="B96" s="51" t="s">
        <v>58</v>
      </c>
      <c r="C96" s="52" t="s">
        <v>672</v>
      </c>
      <c r="D96" s="64"/>
      <c r="E96" s="65"/>
      <c r="F96" s="66"/>
      <c r="G96" s="65"/>
      <c r="H96" s="46"/>
      <c r="I96" s="46"/>
    </row>
    <row r="97" spans="2:9" ht="65.25" customHeight="1" x14ac:dyDescent="0.3">
      <c r="B97" s="50"/>
      <c r="C97" s="472" t="s">
        <v>59</v>
      </c>
      <c r="D97" s="472"/>
      <c r="E97" s="472"/>
      <c r="F97" s="472"/>
      <c r="G97" s="472"/>
      <c r="H97" s="472"/>
      <c r="I97" s="46"/>
    </row>
    <row r="98" spans="2:9" ht="37.5" customHeight="1" x14ac:dyDescent="0.3">
      <c r="B98" s="50"/>
      <c r="C98" s="472" t="s">
        <v>60</v>
      </c>
      <c r="D98" s="472"/>
      <c r="E98" s="472"/>
      <c r="F98" s="472"/>
      <c r="G98" s="472"/>
      <c r="H98" s="472"/>
      <c r="I98" s="46"/>
    </row>
    <row r="99" spans="2:9" ht="18.75" customHeight="1" x14ac:dyDescent="0.3">
      <c r="B99" s="50"/>
      <c r="C99" s="471" t="s">
        <v>56</v>
      </c>
      <c r="D99" s="471"/>
      <c r="E99" s="471"/>
      <c r="F99" s="471"/>
      <c r="G99" s="471"/>
      <c r="H99" s="471"/>
      <c r="I99" s="46"/>
    </row>
    <row r="100" spans="2:9" ht="7.5" customHeight="1" x14ac:dyDescent="0.3">
      <c r="B100" s="51"/>
      <c r="C100" s="46"/>
      <c r="D100" s="46"/>
      <c r="E100" s="46"/>
      <c r="F100" s="46"/>
      <c r="G100" s="46"/>
      <c r="H100" s="46"/>
      <c r="I100" s="46"/>
    </row>
    <row r="101" spans="2:9" ht="24" customHeight="1" x14ac:dyDescent="0.3">
      <c r="B101" s="55"/>
      <c r="C101" s="473" t="s">
        <v>61</v>
      </c>
      <c r="D101" s="473"/>
      <c r="E101" s="473"/>
      <c r="F101" s="473"/>
      <c r="G101" s="473"/>
      <c r="H101" s="473"/>
      <c r="I101" s="55"/>
    </row>
    <row r="102" spans="2:9" ht="6.75" customHeight="1" x14ac:dyDescent="0.3">
      <c r="B102" s="50"/>
      <c r="C102" s="46"/>
      <c r="D102" s="46"/>
      <c r="E102" s="46"/>
      <c r="F102" s="46"/>
      <c r="G102" s="46"/>
      <c r="H102" s="46"/>
      <c r="I102" s="46"/>
    </row>
    <row r="103" spans="2:9" ht="19.5" customHeight="1" x14ac:dyDescent="0.3">
      <c r="B103" s="50"/>
      <c r="C103" s="473" t="s">
        <v>62</v>
      </c>
      <c r="D103" s="473"/>
      <c r="E103" s="473"/>
      <c r="F103" s="473"/>
      <c r="G103" s="473"/>
      <c r="H103" s="473"/>
      <c r="I103" s="46"/>
    </row>
    <row r="104" spans="2:9" ht="18.75" customHeight="1" x14ac:dyDescent="0.3">
      <c r="B104" s="50"/>
      <c r="C104" s="59"/>
      <c r="D104" s="59"/>
      <c r="E104" s="59"/>
      <c r="F104" s="59"/>
      <c r="G104" s="59"/>
      <c r="H104" s="59"/>
      <c r="I104" s="58"/>
    </row>
    <row r="105" spans="2:9" ht="18.75" customHeight="1" x14ac:dyDescent="0.3">
      <c r="B105" s="51" t="s">
        <v>63</v>
      </c>
      <c r="C105" s="52" t="s">
        <v>673</v>
      </c>
      <c r="D105" s="46"/>
      <c r="E105" s="46"/>
      <c r="F105" s="46"/>
      <c r="G105" s="46"/>
      <c r="H105" s="46"/>
      <c r="I105" s="46"/>
    </row>
    <row r="106" spans="2:9" ht="42" customHeight="1" x14ac:dyDescent="0.3">
      <c r="B106" s="50"/>
      <c r="C106" s="472" t="s">
        <v>674</v>
      </c>
      <c r="D106" s="472"/>
      <c r="E106" s="472"/>
      <c r="F106" s="472"/>
      <c r="G106" s="472"/>
      <c r="H106" s="472"/>
      <c r="I106" s="46"/>
    </row>
    <row r="107" spans="2:9" ht="42" customHeight="1" x14ac:dyDescent="0.3">
      <c r="B107" s="50"/>
      <c r="C107" s="463" t="s">
        <v>64</v>
      </c>
      <c r="D107" s="463"/>
      <c r="E107" s="463"/>
      <c r="F107" s="463"/>
      <c r="G107" s="463"/>
      <c r="H107" s="463"/>
      <c r="I107" s="46"/>
    </row>
    <row r="108" spans="2:9" ht="44.25" customHeight="1" x14ac:dyDescent="0.3">
      <c r="B108" s="50"/>
      <c r="C108" s="459" t="s">
        <v>65</v>
      </c>
      <c r="D108" s="459"/>
      <c r="E108" s="459"/>
      <c r="F108" s="459"/>
      <c r="G108" s="459"/>
      <c r="H108" s="459"/>
      <c r="I108" s="46"/>
    </row>
    <row r="109" spans="2:9" ht="10.5" customHeight="1" x14ac:dyDescent="0.3">
      <c r="B109" s="51"/>
      <c r="C109" s="46"/>
      <c r="D109" s="46"/>
      <c r="E109" s="46"/>
      <c r="F109" s="46"/>
      <c r="G109" s="46"/>
      <c r="H109" s="46"/>
      <c r="I109" s="46"/>
    </row>
    <row r="110" spans="2:9" ht="18.75" customHeight="1" x14ac:dyDescent="0.3">
      <c r="B110" s="55"/>
      <c r="C110" s="473" t="s">
        <v>66</v>
      </c>
      <c r="D110" s="473"/>
      <c r="E110" s="473"/>
      <c r="F110" s="473"/>
      <c r="G110" s="473"/>
      <c r="H110" s="473"/>
      <c r="I110" s="55"/>
    </row>
    <row r="111" spans="2:9" ht="19.5" customHeight="1" x14ac:dyDescent="0.25">
      <c r="B111" s="46"/>
      <c r="C111" s="46"/>
      <c r="D111" s="46"/>
      <c r="E111" s="46"/>
      <c r="F111" s="46"/>
      <c r="G111" s="46"/>
      <c r="H111" s="46"/>
      <c r="I111" s="46"/>
    </row>
    <row r="112" spans="2:9" ht="15.6" x14ac:dyDescent="0.3">
      <c r="B112" s="51" t="s">
        <v>67</v>
      </c>
      <c r="C112" s="52" t="s">
        <v>675</v>
      </c>
      <c r="D112" s="46"/>
      <c r="E112" s="46"/>
      <c r="F112" s="46"/>
      <c r="G112" s="46"/>
      <c r="H112" s="46"/>
      <c r="I112" s="46"/>
    </row>
    <row r="113" spans="2:9" ht="9" customHeight="1" x14ac:dyDescent="0.3">
      <c r="B113" s="50"/>
      <c r="C113" s="53"/>
      <c r="D113" s="46"/>
      <c r="E113" s="46"/>
      <c r="F113" s="46"/>
      <c r="G113" s="46"/>
      <c r="H113" s="46"/>
      <c r="I113" s="46"/>
    </row>
    <row r="114" spans="2:9" ht="33" customHeight="1" x14ac:dyDescent="0.3">
      <c r="B114" s="50"/>
      <c r="C114" s="463" t="s">
        <v>68</v>
      </c>
      <c r="D114" s="463"/>
      <c r="E114" s="463"/>
      <c r="F114" s="463"/>
      <c r="G114" s="463"/>
      <c r="H114" s="463"/>
      <c r="I114" s="46"/>
    </row>
    <row r="115" spans="2:9" ht="27.75" customHeight="1" x14ac:dyDescent="0.3">
      <c r="B115" s="50"/>
      <c r="C115" s="463" t="s">
        <v>69</v>
      </c>
      <c r="D115" s="463"/>
      <c r="E115" s="463"/>
      <c r="F115" s="463"/>
      <c r="G115" s="463"/>
      <c r="H115" s="463"/>
      <c r="I115" s="46"/>
    </row>
    <row r="116" spans="2:9" ht="55.5" customHeight="1" x14ac:dyDescent="0.3">
      <c r="B116" s="50"/>
      <c r="C116" s="463" t="s">
        <v>582</v>
      </c>
      <c r="D116" s="463"/>
      <c r="E116" s="463"/>
      <c r="F116" s="463"/>
      <c r="G116" s="463"/>
      <c r="H116" s="463"/>
      <c r="I116" s="46"/>
    </row>
    <row r="117" spans="2:9" ht="7.5" customHeight="1" x14ac:dyDescent="0.3">
      <c r="B117" s="50"/>
      <c r="C117" s="46"/>
      <c r="D117" s="46"/>
      <c r="E117" s="46"/>
      <c r="F117" s="46"/>
      <c r="G117" s="46"/>
      <c r="H117" s="46"/>
      <c r="I117" s="46"/>
    </row>
    <row r="118" spans="2:9" ht="15.6" x14ac:dyDescent="0.3">
      <c r="B118" s="50"/>
      <c r="C118" s="473" t="s">
        <v>70</v>
      </c>
      <c r="D118" s="473"/>
      <c r="E118" s="473"/>
      <c r="F118" s="473"/>
      <c r="G118" s="473"/>
      <c r="H118" s="473"/>
      <c r="I118" s="46"/>
    </row>
    <row r="119" spans="2:9" ht="8.25" customHeight="1" x14ac:dyDescent="0.3">
      <c r="B119" s="50"/>
      <c r="C119" s="67"/>
      <c r="D119" s="67"/>
      <c r="E119" s="67"/>
      <c r="F119" s="67"/>
      <c r="G119" s="67"/>
      <c r="H119" s="67"/>
      <c r="I119" s="46"/>
    </row>
    <row r="120" spans="2:9" ht="18" customHeight="1" x14ac:dyDescent="0.3">
      <c r="B120" s="50"/>
      <c r="C120" s="473" t="s">
        <v>651</v>
      </c>
      <c r="D120" s="473"/>
      <c r="E120" s="473"/>
      <c r="F120" s="473"/>
      <c r="G120" s="473"/>
      <c r="H120" s="473"/>
      <c r="I120" s="46"/>
    </row>
    <row r="121" spans="2:9" ht="8.25" customHeight="1" x14ac:dyDescent="0.3">
      <c r="B121" s="50"/>
      <c r="C121" s="67"/>
      <c r="D121" s="67"/>
      <c r="E121" s="67"/>
      <c r="F121" s="67"/>
      <c r="G121" s="67"/>
      <c r="H121" s="67"/>
      <c r="I121" s="46"/>
    </row>
    <row r="122" spans="2:9" ht="15.6" x14ac:dyDescent="0.3">
      <c r="B122" s="50"/>
      <c r="C122" s="473" t="s">
        <v>649</v>
      </c>
      <c r="D122" s="473"/>
      <c r="E122" s="473"/>
      <c r="F122" s="473"/>
      <c r="G122" s="473"/>
      <c r="H122" s="473"/>
      <c r="I122" s="46"/>
    </row>
    <row r="123" spans="2:9" ht="6.75" customHeight="1" x14ac:dyDescent="0.3">
      <c r="B123" s="50"/>
      <c r="C123" s="67"/>
      <c r="D123" s="67"/>
      <c r="E123" s="67"/>
      <c r="F123" s="67"/>
      <c r="G123" s="67"/>
      <c r="H123" s="67"/>
      <c r="I123" s="46"/>
    </row>
    <row r="124" spans="2:9" ht="33.75" customHeight="1" x14ac:dyDescent="0.3">
      <c r="B124" s="51"/>
      <c r="C124" s="463" t="s">
        <v>71</v>
      </c>
      <c r="D124" s="463"/>
      <c r="E124" s="463"/>
      <c r="F124" s="463"/>
      <c r="G124" s="463"/>
      <c r="H124" s="463"/>
      <c r="I124" s="46"/>
    </row>
    <row r="125" spans="2:9" ht="8.25" customHeight="1" x14ac:dyDescent="0.3">
      <c r="B125" s="51"/>
      <c r="C125" s="67"/>
      <c r="D125" s="67"/>
      <c r="E125" s="67"/>
      <c r="F125" s="67"/>
      <c r="G125" s="67"/>
      <c r="H125" s="67"/>
      <c r="I125" s="46"/>
    </row>
    <row r="126" spans="2:9" ht="19.5" customHeight="1" x14ac:dyDescent="0.3">
      <c r="B126" s="51"/>
      <c r="C126" s="473" t="s">
        <v>650</v>
      </c>
      <c r="D126" s="473"/>
      <c r="E126" s="473"/>
      <c r="F126" s="473"/>
      <c r="G126" s="473"/>
      <c r="H126" s="473"/>
      <c r="I126" s="46"/>
    </row>
    <row r="127" spans="2:9" ht="11.25" customHeight="1" x14ac:dyDescent="0.3">
      <c r="B127" s="51"/>
      <c r="C127" s="52"/>
      <c r="D127" s="46"/>
      <c r="E127" s="46"/>
      <c r="F127" s="46"/>
      <c r="G127" s="46"/>
      <c r="H127" s="46"/>
      <c r="I127" s="46"/>
    </row>
    <row r="128" spans="2:9" ht="19.5" customHeight="1" x14ac:dyDescent="0.3">
      <c r="B128" s="51" t="s">
        <v>72</v>
      </c>
      <c r="C128" s="52" t="s">
        <v>676</v>
      </c>
      <c r="D128" s="46"/>
      <c r="E128" s="46"/>
      <c r="F128" s="46"/>
      <c r="G128" s="46"/>
      <c r="H128" s="46"/>
      <c r="I128" s="46"/>
    </row>
    <row r="129" spans="2:10" ht="19.5" customHeight="1" x14ac:dyDescent="0.3">
      <c r="B129" s="63"/>
      <c r="C129" s="53" t="s">
        <v>766</v>
      </c>
      <c r="D129" s="46"/>
      <c r="E129" s="46"/>
      <c r="F129" s="46"/>
      <c r="G129" s="46"/>
      <c r="H129" s="46"/>
      <c r="I129" s="46"/>
    </row>
    <row r="130" spans="2:10" ht="30.75" customHeight="1" x14ac:dyDescent="0.3">
      <c r="B130" s="55"/>
      <c r="C130" s="457" t="s">
        <v>73</v>
      </c>
      <c r="D130" s="457"/>
      <c r="E130" s="457"/>
      <c r="F130" s="457"/>
      <c r="G130" s="457"/>
      <c r="H130" s="457"/>
      <c r="I130" s="46"/>
    </row>
    <row r="131" spans="2:10" ht="26.25" customHeight="1" x14ac:dyDescent="0.3">
      <c r="B131" s="55"/>
      <c r="C131" s="457" t="s">
        <v>767</v>
      </c>
      <c r="D131" s="457"/>
      <c r="E131" s="457"/>
      <c r="F131" s="457"/>
      <c r="G131" s="457"/>
      <c r="H131" s="457"/>
      <c r="I131" s="46"/>
    </row>
    <row r="132" spans="2:10" ht="32.4" customHeight="1" x14ac:dyDescent="0.3">
      <c r="B132" s="55"/>
      <c r="C132" s="471" t="s">
        <v>750</v>
      </c>
      <c r="D132" s="471"/>
      <c r="E132" s="471"/>
      <c r="F132" s="471"/>
      <c r="G132" s="471"/>
      <c r="H132" s="471"/>
      <c r="I132" s="46"/>
    </row>
    <row r="133" spans="2:10" ht="6.75" customHeight="1" x14ac:dyDescent="0.3">
      <c r="B133" s="55"/>
      <c r="C133" s="68"/>
      <c r="D133" s="68"/>
      <c r="E133" s="68"/>
      <c r="F133" s="68"/>
      <c r="G133" s="68"/>
      <c r="H133" s="68"/>
      <c r="I133" s="46"/>
    </row>
    <row r="134" spans="2:10" ht="19.5" customHeight="1" x14ac:dyDescent="0.3">
      <c r="B134" s="50"/>
      <c r="C134" s="456" t="s">
        <v>763</v>
      </c>
      <c r="D134" s="456"/>
      <c r="E134" s="456"/>
      <c r="F134" s="456"/>
      <c r="G134" s="456"/>
      <c r="H134" s="456"/>
      <c r="I134" s="46"/>
    </row>
    <row r="135" spans="2:10" ht="7.5" customHeight="1" x14ac:dyDescent="0.3">
      <c r="B135" s="50"/>
      <c r="C135" s="431"/>
      <c r="D135" s="59"/>
      <c r="E135" s="59"/>
      <c r="F135" s="59"/>
      <c r="G135" s="59"/>
      <c r="H135" s="59"/>
      <c r="I135" s="46"/>
    </row>
    <row r="136" spans="2:10" ht="19.5" customHeight="1" x14ac:dyDescent="0.3">
      <c r="B136" s="50"/>
      <c r="C136" s="456" t="s">
        <v>563</v>
      </c>
      <c r="D136" s="456"/>
      <c r="E136" s="456"/>
      <c r="F136" s="456"/>
      <c r="G136" s="456"/>
      <c r="H136" s="456"/>
      <c r="I136" s="46"/>
    </row>
    <row r="137" spans="2:10" ht="9.75" customHeight="1" x14ac:dyDescent="0.3">
      <c r="B137" s="50"/>
      <c r="C137" s="67"/>
      <c r="D137" s="67"/>
      <c r="E137" s="67"/>
      <c r="F137" s="67"/>
      <c r="G137" s="67"/>
      <c r="H137" s="67"/>
      <c r="I137" s="46"/>
      <c r="J137" s="44"/>
    </row>
  </sheetData>
  <mergeCells count="70">
    <mergeCell ref="C132:H132"/>
    <mergeCell ref="C134:H134"/>
    <mergeCell ref="C118:H118"/>
    <mergeCell ref="C122:H122"/>
    <mergeCell ref="C124:H124"/>
    <mergeCell ref="C126:H126"/>
    <mergeCell ref="C130:H130"/>
    <mergeCell ref="C131:H131"/>
    <mergeCell ref="C120:H120"/>
    <mergeCell ref="C30:H30"/>
    <mergeCell ref="C91:H91"/>
    <mergeCell ref="C92:H92"/>
    <mergeCell ref="C116:H116"/>
    <mergeCell ref="C97:H97"/>
    <mergeCell ref="C98:H98"/>
    <mergeCell ref="C99:H99"/>
    <mergeCell ref="C101:H101"/>
    <mergeCell ref="C103:H103"/>
    <mergeCell ref="C106:H106"/>
    <mergeCell ref="C107:H107"/>
    <mergeCell ref="C108:H108"/>
    <mergeCell ref="C110:H110"/>
    <mergeCell ref="C114:H114"/>
    <mergeCell ref="C115:H115"/>
    <mergeCell ref="C25:H25"/>
    <mergeCell ref="C28:H28"/>
    <mergeCell ref="C12:H12"/>
    <mergeCell ref="C18:H18"/>
    <mergeCell ref="C19:H19"/>
    <mergeCell ref="C14:H14"/>
    <mergeCell ref="C16:H16"/>
    <mergeCell ref="C26:H26"/>
    <mergeCell ref="B4:I4"/>
    <mergeCell ref="B5:I5"/>
    <mergeCell ref="C11:H11"/>
    <mergeCell ref="C21:H21"/>
    <mergeCell ref="C23:H23"/>
    <mergeCell ref="C6:H6"/>
    <mergeCell ref="C36:H36"/>
    <mergeCell ref="C35:H35"/>
    <mergeCell ref="C34:H34"/>
    <mergeCell ref="C64:H64"/>
    <mergeCell ref="C44:H44"/>
    <mergeCell ref="C45:H45"/>
    <mergeCell ref="C46:H46"/>
    <mergeCell ref="C47:H47"/>
    <mergeCell ref="C53:H53"/>
    <mergeCell ref="C55:H55"/>
    <mergeCell ref="C56:H56"/>
    <mergeCell ref="C57:H57"/>
    <mergeCell ref="C59:H59"/>
    <mergeCell ref="C61:H61"/>
    <mergeCell ref="C51:H51"/>
    <mergeCell ref="C48:H48"/>
    <mergeCell ref="C40:H40"/>
    <mergeCell ref="C42:H42"/>
    <mergeCell ref="C38:H38"/>
    <mergeCell ref="C136:H136"/>
    <mergeCell ref="C88:H88"/>
    <mergeCell ref="C49:H49"/>
    <mergeCell ref="C94:H94"/>
    <mergeCell ref="C66:H66"/>
    <mergeCell ref="C69:H69"/>
    <mergeCell ref="C70:H70"/>
    <mergeCell ref="C71:H71"/>
    <mergeCell ref="C73:H73"/>
    <mergeCell ref="C78:H78"/>
    <mergeCell ref="C80:H80"/>
    <mergeCell ref="C84:H84"/>
    <mergeCell ref="C86:H86"/>
  </mergeCells>
  <hyperlinks>
    <hyperlink ref="C110:H110" location="'PM-KV-03-12'!B1" display="PM-KV-03-12 Nyilvántartás" xr:uid="{00000000-0004-0000-0200-000000000000}"/>
    <hyperlink ref="C118:H118" location="'PM-KV-03-13'!B1" display="PM-KV-03-13 Szűrő-monitoring" xr:uid="{00000000-0004-0000-0200-000001000000}"/>
    <hyperlink ref="J1" location="Tartalom!B1" display="tartalom" xr:uid="{00000000-0004-0000-0200-000002000000}"/>
    <hyperlink ref="C21:H21" location="'PM-KV-03-02'!B1" display="PM-KV-03-02 Beiktatási határozat" xr:uid="{00000000-0004-0000-0200-000003000000}"/>
    <hyperlink ref="C94:H94" location="'PM-KV-03-09'!B1" display="PM-KV-03-09 Felelős vezető kijelölése" xr:uid="{00000000-0004-0000-0200-000004000000}"/>
    <hyperlink ref="C101:H101" location="'PM-KV-03-10'!B1" display="PM-KV-03-10 Speciális képzési program" xr:uid="{00000000-0004-0000-0200-000005000000}"/>
    <hyperlink ref="C103:H103" location="'PM-KV-03-11'!B1" display="PM-KV-03-11 Képzési nyilatkozat" xr:uid="{00000000-0004-0000-0200-000006000000}"/>
    <hyperlink ref="C28:H28" location="'PM-KV-03-03'!B1" display="PM-KV-03-03 Kockázatértékelés" xr:uid="{00000000-0004-0000-0200-000007000000}"/>
    <hyperlink ref="C44:H44" location="'PM-KV-03-04'!B1" display="PM-KV-03-04 Azonosítási adatlap" xr:uid="{00000000-0004-0000-0200-000008000000}"/>
    <hyperlink ref="C46:H46" location="'PM-KV-03-05'!B1" display="PM-KV-03-05 Tényleges tulajdonosi nyilatkozat" xr:uid="{00000000-0004-0000-0200-000009000000}"/>
    <hyperlink ref="C59:H59" location="'PM-KV-03-06'!B1" display="PM-KV-03-06 Monitoring" xr:uid="{00000000-0004-0000-0200-00000A000000}"/>
    <hyperlink ref="C66:H66" location="'PM-KV-03-07'!B1" display="PM-KV-03-07 Adatváltozás bejelentése" xr:uid="{00000000-0004-0000-0200-00000B000000}"/>
    <hyperlink ref="C80:H80" location="'PM-KV-03-08'!B1" display="PM-KV-03-08 Bejelentés kijelölt személy részére" xr:uid="{00000000-0004-0000-0200-00000C000000}"/>
    <hyperlink ref="C122:H122" location="'PM-KV-03-15'!B1" display="PM-KV-03-15 Szűrő-monitoring az MKVK Kit. 3.§ (5) bekezdése szerinti tájékoztató közzetételét követően" xr:uid="{00000000-0004-0000-0200-00000D000000}"/>
    <hyperlink ref="C126:H126" location="'PM-KV-03-16'!B1" display="PM-KV-03-16 Szűrő-monitoring nyilvántartás" xr:uid="{00000000-0004-0000-0200-00000F000000}"/>
    <hyperlink ref="C120:H120" location="'PM-KV-03-14'!B1" display="PM-KV-03-14 Szűrő-monitoring az ügyfél adataiban (képviselő/tag személyében) bekövetkezett változáskor" xr:uid="{00000000-0004-0000-0200-000010000000}"/>
    <hyperlink ref="C61" r:id="rId1" display="http://nav.gov.hu/nav/penzmosas/Pmt_Kit_elektronikus_bejelentes" xr:uid="{00000000-0004-0000-0200-000011000000}"/>
    <hyperlink ref="C61:H61" r:id="rId2" display="ISA 240. témaszámú standard" xr:uid="{00000000-0004-0000-0200-000012000000}"/>
    <hyperlink ref="C73" r:id="rId3" display="https://nav.gov.hu/nav/penzmosas/PTEI" xr:uid="{00000000-0004-0000-0200-000014000000}"/>
    <hyperlink ref="C73:H73" r:id="rId4" display="VPOP_KSZ17 A Pmt. és a Kit. szerinti Kijelölt Személy tájékoztatásról szóló nyomtatvány" xr:uid="{00000000-0004-0000-0200-000015000000}"/>
    <hyperlink ref="C136:H136" r:id="rId5" display="(ÁNYK) VPOP_PMT17" xr:uid="{00000000-0004-0000-0200-000016000000}"/>
    <hyperlink ref="C88:H88" r:id="rId6" display="(ÁNYK) VPOP_PMT17" xr:uid="{00000000-0004-0000-0200-000017000000}"/>
    <hyperlink ref="C40:H40" r:id="rId7" display="https://nav.gov.hu/penzmosas" xr:uid="{AEC40920-B5A7-4B46-A245-9BF4F294588E}"/>
    <hyperlink ref="C40" r:id="rId8" xr:uid="{3CF6E353-B718-417A-BED8-CA50BBA425F0}"/>
    <hyperlink ref="C86:H86" r:id="rId9" display="https://nav.gov.hu/penzmosas" xr:uid="{4EF8B11D-61DB-4768-841F-A363C528FA57}"/>
    <hyperlink ref="C42:H42" r:id="rId10" display="MKVK: Tajekoztato-tenyleges-tulajdonosi-nyilvantartashoz-valo-hozzaferes-igenyleserol" xr:uid="{122DB163-2D31-4C06-B300-F106B6C9E492}"/>
    <hyperlink ref="C134:H134" r:id="rId11" display="https://nav.gov.hu/penzmosas" xr:uid="{42128F1B-DB59-4735-AABE-558183B8FB4E}"/>
    <hyperlink ref="C38:H38" r:id="rId12" display="https://kny.nav.gov.hu" xr:uid="{478D5EEA-F231-40AE-B710-82696E94E3BF}"/>
    <hyperlink ref="C38" r:id="rId13" xr:uid="{73325B6C-367C-40C2-8CA1-052863AC28F0}"/>
    <hyperlink ref="C30" r:id="rId14" xr:uid="{DBCA6EDF-159B-40C2-A819-DDCEFED2D97D}"/>
  </hyperlinks>
  <pageMargins left="0.70866141732283472" right="0.70866141732283472" top="0.74803149606299213" bottom="0.74803149606299213" header="0.31496062992125984" footer="0.31496062992125984"/>
  <pageSetup paperSize="9" scale="74" fitToHeight="6" orientation="portrait" r:id="rId15"/>
  <headerFooter>
    <oddFooter>&amp;L&amp;F/&amp;A&amp;C&amp;P/&amp;N&amp;RDigitAudit/AuditIroda</oddFooter>
  </headerFooter>
  <rowBreaks count="3" manualBreakCount="3">
    <brk id="30" min="1" max="8" man="1"/>
    <brk id="66" min="1" max="8" man="1"/>
    <brk id="103"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36"/>
  <sheetViews>
    <sheetView showGridLines="0" zoomScale="106" zoomScaleNormal="106" workbookViewId="0">
      <selection activeCell="B1" sqref="B1"/>
    </sheetView>
  </sheetViews>
  <sheetFormatPr defaultRowHeight="12" x14ac:dyDescent="0.25"/>
  <cols>
    <col min="1" max="1" width="5" style="5" customWidth="1"/>
    <col min="2" max="7" width="10" style="5" customWidth="1"/>
    <col min="8" max="8" width="9.33203125" style="5" customWidth="1"/>
    <col min="9" max="9" width="12" style="5" customWidth="1"/>
    <col min="10" max="15" width="10" style="5" customWidth="1"/>
    <col min="16" max="256" width="9.109375" style="5"/>
    <col min="257" max="257" width="10.44140625" style="5" customWidth="1"/>
    <col min="258" max="263" width="10" style="5" customWidth="1"/>
    <col min="264" max="264" width="9.33203125" style="5" customWidth="1"/>
    <col min="265" max="265" width="12" style="5" customWidth="1"/>
    <col min="266" max="271" width="10" style="5" customWidth="1"/>
    <col min="272" max="512" width="9.109375" style="5"/>
    <col min="513" max="513" width="10.44140625" style="5" customWidth="1"/>
    <col min="514" max="519" width="10" style="5" customWidth="1"/>
    <col min="520" max="520" width="9.33203125" style="5" customWidth="1"/>
    <col min="521" max="521" width="12" style="5" customWidth="1"/>
    <col min="522" max="527" width="10" style="5" customWidth="1"/>
    <col min="528" max="768" width="9.109375" style="5"/>
    <col min="769" max="769" width="10.44140625" style="5" customWidth="1"/>
    <col min="770" max="775" width="10" style="5" customWidth="1"/>
    <col min="776" max="776" width="9.33203125" style="5" customWidth="1"/>
    <col min="777" max="777" width="12" style="5" customWidth="1"/>
    <col min="778" max="783" width="10" style="5" customWidth="1"/>
    <col min="784" max="1024" width="9.109375" style="5"/>
    <col min="1025" max="1025" width="10.44140625" style="5" customWidth="1"/>
    <col min="1026" max="1031" width="10" style="5" customWidth="1"/>
    <col min="1032" max="1032" width="9.33203125" style="5" customWidth="1"/>
    <col min="1033" max="1033" width="12" style="5" customWidth="1"/>
    <col min="1034" max="1039" width="10" style="5" customWidth="1"/>
    <col min="1040" max="1280" width="9.109375" style="5"/>
    <col min="1281" max="1281" width="10.44140625" style="5" customWidth="1"/>
    <col min="1282" max="1287" width="10" style="5" customWidth="1"/>
    <col min="1288" max="1288" width="9.33203125" style="5" customWidth="1"/>
    <col min="1289" max="1289" width="12" style="5" customWidth="1"/>
    <col min="1290" max="1295" width="10" style="5" customWidth="1"/>
    <col min="1296" max="1536" width="9.109375" style="5"/>
    <col min="1537" max="1537" width="10.44140625" style="5" customWidth="1"/>
    <col min="1538" max="1543" width="10" style="5" customWidth="1"/>
    <col min="1544" max="1544" width="9.33203125" style="5" customWidth="1"/>
    <col min="1545" max="1545" width="12" style="5" customWidth="1"/>
    <col min="1546" max="1551" width="10" style="5" customWidth="1"/>
    <col min="1552" max="1792" width="9.109375" style="5"/>
    <col min="1793" max="1793" width="10.44140625" style="5" customWidth="1"/>
    <col min="1794" max="1799" width="10" style="5" customWidth="1"/>
    <col min="1800" max="1800" width="9.33203125" style="5" customWidth="1"/>
    <col min="1801" max="1801" width="12" style="5" customWidth="1"/>
    <col min="1802" max="1807" width="10" style="5" customWidth="1"/>
    <col min="1808" max="2048" width="9.109375" style="5"/>
    <col min="2049" max="2049" width="10.44140625" style="5" customWidth="1"/>
    <col min="2050" max="2055" width="10" style="5" customWidth="1"/>
    <col min="2056" max="2056" width="9.33203125" style="5" customWidth="1"/>
    <col min="2057" max="2057" width="12" style="5" customWidth="1"/>
    <col min="2058" max="2063" width="10" style="5" customWidth="1"/>
    <col min="2064" max="2304" width="9.109375" style="5"/>
    <col min="2305" max="2305" width="10.44140625" style="5" customWidth="1"/>
    <col min="2306" max="2311" width="10" style="5" customWidth="1"/>
    <col min="2312" max="2312" width="9.33203125" style="5" customWidth="1"/>
    <col min="2313" max="2313" width="12" style="5" customWidth="1"/>
    <col min="2314" max="2319" width="10" style="5" customWidth="1"/>
    <col min="2320" max="2560" width="9.109375" style="5"/>
    <col min="2561" max="2561" width="10.44140625" style="5" customWidth="1"/>
    <col min="2562" max="2567" width="10" style="5" customWidth="1"/>
    <col min="2568" max="2568" width="9.33203125" style="5" customWidth="1"/>
    <col min="2569" max="2569" width="12" style="5" customWidth="1"/>
    <col min="2570" max="2575" width="10" style="5" customWidth="1"/>
    <col min="2576" max="2816" width="9.109375" style="5"/>
    <col min="2817" max="2817" width="10.44140625" style="5" customWidth="1"/>
    <col min="2818" max="2823" width="10" style="5" customWidth="1"/>
    <col min="2824" max="2824" width="9.33203125" style="5" customWidth="1"/>
    <col min="2825" max="2825" width="12" style="5" customWidth="1"/>
    <col min="2826" max="2831" width="10" style="5" customWidth="1"/>
    <col min="2832" max="3072" width="9.109375" style="5"/>
    <col min="3073" max="3073" width="10.44140625" style="5" customWidth="1"/>
    <col min="3074" max="3079" width="10" style="5" customWidth="1"/>
    <col min="3080" max="3080" width="9.33203125" style="5" customWidth="1"/>
    <col min="3081" max="3081" width="12" style="5" customWidth="1"/>
    <col min="3082" max="3087" width="10" style="5" customWidth="1"/>
    <col min="3088" max="3328" width="9.109375" style="5"/>
    <col min="3329" max="3329" width="10.44140625" style="5" customWidth="1"/>
    <col min="3330" max="3335" width="10" style="5" customWidth="1"/>
    <col min="3336" max="3336" width="9.33203125" style="5" customWidth="1"/>
    <col min="3337" max="3337" width="12" style="5" customWidth="1"/>
    <col min="3338" max="3343" width="10" style="5" customWidth="1"/>
    <col min="3344" max="3584" width="9.109375" style="5"/>
    <col min="3585" max="3585" width="10.44140625" style="5" customWidth="1"/>
    <col min="3586" max="3591" width="10" style="5" customWidth="1"/>
    <col min="3592" max="3592" width="9.33203125" style="5" customWidth="1"/>
    <col min="3593" max="3593" width="12" style="5" customWidth="1"/>
    <col min="3594" max="3599" width="10" style="5" customWidth="1"/>
    <col min="3600" max="3840" width="9.109375" style="5"/>
    <col min="3841" max="3841" width="10.44140625" style="5" customWidth="1"/>
    <col min="3842" max="3847" width="10" style="5" customWidth="1"/>
    <col min="3848" max="3848" width="9.33203125" style="5" customWidth="1"/>
    <col min="3849" max="3849" width="12" style="5" customWidth="1"/>
    <col min="3850" max="3855" width="10" style="5" customWidth="1"/>
    <col min="3856" max="4096" width="9.109375" style="5"/>
    <col min="4097" max="4097" width="10.44140625" style="5" customWidth="1"/>
    <col min="4098" max="4103" width="10" style="5" customWidth="1"/>
    <col min="4104" max="4104" width="9.33203125" style="5" customWidth="1"/>
    <col min="4105" max="4105" width="12" style="5" customWidth="1"/>
    <col min="4106" max="4111" width="10" style="5" customWidth="1"/>
    <col min="4112" max="4352" width="9.109375" style="5"/>
    <col min="4353" max="4353" width="10.44140625" style="5" customWidth="1"/>
    <col min="4354" max="4359" width="10" style="5" customWidth="1"/>
    <col min="4360" max="4360" width="9.33203125" style="5" customWidth="1"/>
    <col min="4361" max="4361" width="12" style="5" customWidth="1"/>
    <col min="4362" max="4367" width="10" style="5" customWidth="1"/>
    <col min="4368" max="4608" width="9.109375" style="5"/>
    <col min="4609" max="4609" width="10.44140625" style="5" customWidth="1"/>
    <col min="4610" max="4615" width="10" style="5" customWidth="1"/>
    <col min="4616" max="4616" width="9.33203125" style="5" customWidth="1"/>
    <col min="4617" max="4617" width="12" style="5" customWidth="1"/>
    <col min="4618" max="4623" width="10" style="5" customWidth="1"/>
    <col min="4624" max="4864" width="9.109375" style="5"/>
    <col min="4865" max="4865" width="10.44140625" style="5" customWidth="1"/>
    <col min="4866" max="4871" width="10" style="5" customWidth="1"/>
    <col min="4872" max="4872" width="9.33203125" style="5" customWidth="1"/>
    <col min="4873" max="4873" width="12" style="5" customWidth="1"/>
    <col min="4874" max="4879" width="10" style="5" customWidth="1"/>
    <col min="4880" max="5120" width="9.109375" style="5"/>
    <col min="5121" max="5121" width="10.44140625" style="5" customWidth="1"/>
    <col min="5122" max="5127" width="10" style="5" customWidth="1"/>
    <col min="5128" max="5128" width="9.33203125" style="5" customWidth="1"/>
    <col min="5129" max="5129" width="12" style="5" customWidth="1"/>
    <col min="5130" max="5135" width="10" style="5" customWidth="1"/>
    <col min="5136" max="5376" width="9.109375" style="5"/>
    <col min="5377" max="5377" width="10.44140625" style="5" customWidth="1"/>
    <col min="5378" max="5383" width="10" style="5" customWidth="1"/>
    <col min="5384" max="5384" width="9.33203125" style="5" customWidth="1"/>
    <col min="5385" max="5385" width="12" style="5" customWidth="1"/>
    <col min="5386" max="5391" width="10" style="5" customWidth="1"/>
    <col min="5392" max="5632" width="9.109375" style="5"/>
    <col min="5633" max="5633" width="10.44140625" style="5" customWidth="1"/>
    <col min="5634" max="5639" width="10" style="5" customWidth="1"/>
    <col min="5640" max="5640" width="9.33203125" style="5" customWidth="1"/>
    <col min="5641" max="5641" width="12" style="5" customWidth="1"/>
    <col min="5642" max="5647" width="10" style="5" customWidth="1"/>
    <col min="5648" max="5888" width="9.109375" style="5"/>
    <col min="5889" max="5889" width="10.44140625" style="5" customWidth="1"/>
    <col min="5890" max="5895" width="10" style="5" customWidth="1"/>
    <col min="5896" max="5896" width="9.33203125" style="5" customWidth="1"/>
    <col min="5897" max="5897" width="12" style="5" customWidth="1"/>
    <col min="5898" max="5903" width="10" style="5" customWidth="1"/>
    <col min="5904" max="6144" width="9.109375" style="5"/>
    <col min="6145" max="6145" width="10.44140625" style="5" customWidth="1"/>
    <col min="6146" max="6151" width="10" style="5" customWidth="1"/>
    <col min="6152" max="6152" width="9.33203125" style="5" customWidth="1"/>
    <col min="6153" max="6153" width="12" style="5" customWidth="1"/>
    <col min="6154" max="6159" width="10" style="5" customWidth="1"/>
    <col min="6160" max="6400" width="9.109375" style="5"/>
    <col min="6401" max="6401" width="10.44140625" style="5" customWidth="1"/>
    <col min="6402" max="6407" width="10" style="5" customWidth="1"/>
    <col min="6408" max="6408" width="9.33203125" style="5" customWidth="1"/>
    <col min="6409" max="6409" width="12" style="5" customWidth="1"/>
    <col min="6410" max="6415" width="10" style="5" customWidth="1"/>
    <col min="6416" max="6656" width="9.109375" style="5"/>
    <col min="6657" max="6657" width="10.44140625" style="5" customWidth="1"/>
    <col min="6658" max="6663" width="10" style="5" customWidth="1"/>
    <col min="6664" max="6664" width="9.33203125" style="5" customWidth="1"/>
    <col min="6665" max="6665" width="12" style="5" customWidth="1"/>
    <col min="6666" max="6671" width="10" style="5" customWidth="1"/>
    <col min="6672" max="6912" width="9.109375" style="5"/>
    <col min="6913" max="6913" width="10.44140625" style="5" customWidth="1"/>
    <col min="6914" max="6919" width="10" style="5" customWidth="1"/>
    <col min="6920" max="6920" width="9.33203125" style="5" customWidth="1"/>
    <col min="6921" max="6921" width="12" style="5" customWidth="1"/>
    <col min="6922" max="6927" width="10" style="5" customWidth="1"/>
    <col min="6928" max="7168" width="9.109375" style="5"/>
    <col min="7169" max="7169" width="10.44140625" style="5" customWidth="1"/>
    <col min="7170" max="7175" width="10" style="5" customWidth="1"/>
    <col min="7176" max="7176" width="9.33203125" style="5" customWidth="1"/>
    <col min="7177" max="7177" width="12" style="5" customWidth="1"/>
    <col min="7178" max="7183" width="10" style="5" customWidth="1"/>
    <col min="7184" max="7424" width="9.109375" style="5"/>
    <col min="7425" max="7425" width="10.44140625" style="5" customWidth="1"/>
    <col min="7426" max="7431" width="10" style="5" customWidth="1"/>
    <col min="7432" max="7432" width="9.33203125" style="5" customWidth="1"/>
    <col min="7433" max="7433" width="12" style="5" customWidth="1"/>
    <col min="7434" max="7439" width="10" style="5" customWidth="1"/>
    <col min="7440" max="7680" width="9.109375" style="5"/>
    <col min="7681" max="7681" width="10.44140625" style="5" customWidth="1"/>
    <col min="7682" max="7687" width="10" style="5" customWidth="1"/>
    <col min="7688" max="7688" width="9.33203125" style="5" customWidth="1"/>
    <col min="7689" max="7689" width="12" style="5" customWidth="1"/>
    <col min="7690" max="7695" width="10" style="5" customWidth="1"/>
    <col min="7696" max="7936" width="9.109375" style="5"/>
    <col min="7937" max="7937" width="10.44140625" style="5" customWidth="1"/>
    <col min="7938" max="7943" width="10" style="5" customWidth="1"/>
    <col min="7944" max="7944" width="9.33203125" style="5" customWidth="1"/>
    <col min="7945" max="7945" width="12" style="5" customWidth="1"/>
    <col min="7946" max="7951" width="10" style="5" customWidth="1"/>
    <col min="7952" max="8192" width="9.109375" style="5"/>
    <col min="8193" max="8193" width="10.44140625" style="5" customWidth="1"/>
    <col min="8194" max="8199" width="10" style="5" customWidth="1"/>
    <col min="8200" max="8200" width="9.33203125" style="5" customWidth="1"/>
    <col min="8201" max="8201" width="12" style="5" customWidth="1"/>
    <col min="8202" max="8207" width="10" style="5" customWidth="1"/>
    <col min="8208" max="8448" width="9.109375" style="5"/>
    <col min="8449" max="8449" width="10.44140625" style="5" customWidth="1"/>
    <col min="8450" max="8455" width="10" style="5" customWidth="1"/>
    <col min="8456" max="8456" width="9.33203125" style="5" customWidth="1"/>
    <col min="8457" max="8457" width="12" style="5" customWidth="1"/>
    <col min="8458" max="8463" width="10" style="5" customWidth="1"/>
    <col min="8464" max="8704" width="9.109375" style="5"/>
    <col min="8705" max="8705" width="10.44140625" style="5" customWidth="1"/>
    <col min="8706" max="8711" width="10" style="5" customWidth="1"/>
    <col min="8712" max="8712" width="9.33203125" style="5" customWidth="1"/>
    <col min="8713" max="8713" width="12" style="5" customWidth="1"/>
    <col min="8714" max="8719" width="10" style="5" customWidth="1"/>
    <col min="8720" max="8960" width="9.109375" style="5"/>
    <col min="8961" max="8961" width="10.44140625" style="5" customWidth="1"/>
    <col min="8962" max="8967" width="10" style="5" customWidth="1"/>
    <col min="8968" max="8968" width="9.33203125" style="5" customWidth="1"/>
    <col min="8969" max="8969" width="12" style="5" customWidth="1"/>
    <col min="8970" max="8975" width="10" style="5" customWidth="1"/>
    <col min="8976" max="9216" width="9.109375" style="5"/>
    <col min="9217" max="9217" width="10.44140625" style="5" customWidth="1"/>
    <col min="9218" max="9223" width="10" style="5" customWidth="1"/>
    <col min="9224" max="9224" width="9.33203125" style="5" customWidth="1"/>
    <col min="9225" max="9225" width="12" style="5" customWidth="1"/>
    <col min="9226" max="9231" width="10" style="5" customWidth="1"/>
    <col min="9232" max="9472" width="9.109375" style="5"/>
    <col min="9473" max="9473" width="10.44140625" style="5" customWidth="1"/>
    <col min="9474" max="9479" width="10" style="5" customWidth="1"/>
    <col min="9480" max="9480" width="9.33203125" style="5" customWidth="1"/>
    <col min="9481" max="9481" width="12" style="5" customWidth="1"/>
    <col min="9482" max="9487" width="10" style="5" customWidth="1"/>
    <col min="9488" max="9728" width="9.109375" style="5"/>
    <col min="9729" max="9729" width="10.44140625" style="5" customWidth="1"/>
    <col min="9730" max="9735" width="10" style="5" customWidth="1"/>
    <col min="9736" max="9736" width="9.33203125" style="5" customWidth="1"/>
    <col min="9737" max="9737" width="12" style="5" customWidth="1"/>
    <col min="9738" max="9743" width="10" style="5" customWidth="1"/>
    <col min="9744" max="9984" width="9.109375" style="5"/>
    <col min="9985" max="9985" width="10.44140625" style="5" customWidth="1"/>
    <col min="9986" max="9991" width="10" style="5" customWidth="1"/>
    <col min="9992" max="9992" width="9.33203125" style="5" customWidth="1"/>
    <col min="9993" max="9993" width="12" style="5" customWidth="1"/>
    <col min="9994" max="9999" width="10" style="5" customWidth="1"/>
    <col min="10000" max="10240" width="9.109375" style="5"/>
    <col min="10241" max="10241" width="10.44140625" style="5" customWidth="1"/>
    <col min="10242" max="10247" width="10" style="5" customWidth="1"/>
    <col min="10248" max="10248" width="9.33203125" style="5" customWidth="1"/>
    <col min="10249" max="10249" width="12" style="5" customWidth="1"/>
    <col min="10250" max="10255" width="10" style="5" customWidth="1"/>
    <col min="10256" max="10496" width="9.109375" style="5"/>
    <col min="10497" max="10497" width="10.44140625" style="5" customWidth="1"/>
    <col min="10498" max="10503" width="10" style="5" customWidth="1"/>
    <col min="10504" max="10504" width="9.33203125" style="5" customWidth="1"/>
    <col min="10505" max="10505" width="12" style="5" customWidth="1"/>
    <col min="10506" max="10511" width="10" style="5" customWidth="1"/>
    <col min="10512" max="10752" width="9.109375" style="5"/>
    <col min="10753" max="10753" width="10.44140625" style="5" customWidth="1"/>
    <col min="10754" max="10759" width="10" style="5" customWidth="1"/>
    <col min="10760" max="10760" width="9.33203125" style="5" customWidth="1"/>
    <col min="10761" max="10761" width="12" style="5" customWidth="1"/>
    <col min="10762" max="10767" width="10" style="5" customWidth="1"/>
    <col min="10768" max="11008" width="9.109375" style="5"/>
    <col min="11009" max="11009" width="10.44140625" style="5" customWidth="1"/>
    <col min="11010" max="11015" width="10" style="5" customWidth="1"/>
    <col min="11016" max="11016" width="9.33203125" style="5" customWidth="1"/>
    <col min="11017" max="11017" width="12" style="5" customWidth="1"/>
    <col min="11018" max="11023" width="10" style="5" customWidth="1"/>
    <col min="11024" max="11264" width="9.109375" style="5"/>
    <col min="11265" max="11265" width="10.44140625" style="5" customWidth="1"/>
    <col min="11266" max="11271" width="10" style="5" customWidth="1"/>
    <col min="11272" max="11272" width="9.33203125" style="5" customWidth="1"/>
    <col min="11273" max="11273" width="12" style="5" customWidth="1"/>
    <col min="11274" max="11279" width="10" style="5" customWidth="1"/>
    <col min="11280" max="11520" width="9.109375" style="5"/>
    <col min="11521" max="11521" width="10.44140625" style="5" customWidth="1"/>
    <col min="11522" max="11527" width="10" style="5" customWidth="1"/>
    <col min="11528" max="11528" width="9.33203125" style="5" customWidth="1"/>
    <col min="11529" max="11529" width="12" style="5" customWidth="1"/>
    <col min="11530" max="11535" width="10" style="5" customWidth="1"/>
    <col min="11536" max="11776" width="9.109375" style="5"/>
    <col min="11777" max="11777" width="10.44140625" style="5" customWidth="1"/>
    <col min="11778" max="11783" width="10" style="5" customWidth="1"/>
    <col min="11784" max="11784" width="9.33203125" style="5" customWidth="1"/>
    <col min="11785" max="11785" width="12" style="5" customWidth="1"/>
    <col min="11786" max="11791" width="10" style="5" customWidth="1"/>
    <col min="11792" max="12032" width="9.109375" style="5"/>
    <col min="12033" max="12033" width="10.44140625" style="5" customWidth="1"/>
    <col min="12034" max="12039" width="10" style="5" customWidth="1"/>
    <col min="12040" max="12040" width="9.33203125" style="5" customWidth="1"/>
    <col min="12041" max="12041" width="12" style="5" customWidth="1"/>
    <col min="12042" max="12047" width="10" style="5" customWidth="1"/>
    <col min="12048" max="12288" width="9.109375" style="5"/>
    <col min="12289" max="12289" width="10.44140625" style="5" customWidth="1"/>
    <col min="12290" max="12295" width="10" style="5" customWidth="1"/>
    <col min="12296" max="12296" width="9.33203125" style="5" customWidth="1"/>
    <col min="12297" max="12297" width="12" style="5" customWidth="1"/>
    <col min="12298" max="12303" width="10" style="5" customWidth="1"/>
    <col min="12304" max="12544" width="9.109375" style="5"/>
    <col min="12545" max="12545" width="10.44140625" style="5" customWidth="1"/>
    <col min="12546" max="12551" width="10" style="5" customWidth="1"/>
    <col min="12552" max="12552" width="9.33203125" style="5" customWidth="1"/>
    <col min="12553" max="12553" width="12" style="5" customWidth="1"/>
    <col min="12554" max="12559" width="10" style="5" customWidth="1"/>
    <col min="12560" max="12800" width="9.109375" style="5"/>
    <col min="12801" max="12801" width="10.44140625" style="5" customWidth="1"/>
    <col min="12802" max="12807" width="10" style="5" customWidth="1"/>
    <col min="12808" max="12808" width="9.33203125" style="5" customWidth="1"/>
    <col min="12809" max="12809" width="12" style="5" customWidth="1"/>
    <col min="12810" max="12815" width="10" style="5" customWidth="1"/>
    <col min="12816" max="13056" width="9.109375" style="5"/>
    <col min="13057" max="13057" width="10.44140625" style="5" customWidth="1"/>
    <col min="13058" max="13063" width="10" style="5" customWidth="1"/>
    <col min="13064" max="13064" width="9.33203125" style="5" customWidth="1"/>
    <col min="13065" max="13065" width="12" style="5" customWidth="1"/>
    <col min="13066" max="13071" width="10" style="5" customWidth="1"/>
    <col min="13072" max="13312" width="9.109375" style="5"/>
    <col min="13313" max="13313" width="10.44140625" style="5" customWidth="1"/>
    <col min="13314" max="13319" width="10" style="5" customWidth="1"/>
    <col min="13320" max="13320" width="9.33203125" style="5" customWidth="1"/>
    <col min="13321" max="13321" width="12" style="5" customWidth="1"/>
    <col min="13322" max="13327" width="10" style="5" customWidth="1"/>
    <col min="13328" max="13568" width="9.109375" style="5"/>
    <col min="13569" max="13569" width="10.44140625" style="5" customWidth="1"/>
    <col min="13570" max="13575" width="10" style="5" customWidth="1"/>
    <col min="13576" max="13576" width="9.33203125" style="5" customWidth="1"/>
    <col min="13577" max="13577" width="12" style="5" customWidth="1"/>
    <col min="13578" max="13583" width="10" style="5" customWidth="1"/>
    <col min="13584" max="13824" width="9.109375" style="5"/>
    <col min="13825" max="13825" width="10.44140625" style="5" customWidth="1"/>
    <col min="13826" max="13831" width="10" style="5" customWidth="1"/>
    <col min="13832" max="13832" width="9.33203125" style="5" customWidth="1"/>
    <col min="13833" max="13833" width="12" style="5" customWidth="1"/>
    <col min="13834" max="13839" width="10" style="5" customWidth="1"/>
    <col min="13840" max="14080" width="9.109375" style="5"/>
    <col min="14081" max="14081" width="10.44140625" style="5" customWidth="1"/>
    <col min="14082" max="14087" width="10" style="5" customWidth="1"/>
    <col min="14088" max="14088" width="9.33203125" style="5" customWidth="1"/>
    <col min="14089" max="14089" width="12" style="5" customWidth="1"/>
    <col min="14090" max="14095" width="10" style="5" customWidth="1"/>
    <col min="14096" max="14336" width="9.109375" style="5"/>
    <col min="14337" max="14337" width="10.44140625" style="5" customWidth="1"/>
    <col min="14338" max="14343" width="10" style="5" customWidth="1"/>
    <col min="14344" max="14344" width="9.33203125" style="5" customWidth="1"/>
    <col min="14345" max="14345" width="12" style="5" customWidth="1"/>
    <col min="14346" max="14351" width="10" style="5" customWidth="1"/>
    <col min="14352" max="14592" width="9.109375" style="5"/>
    <col min="14593" max="14593" width="10.44140625" style="5" customWidth="1"/>
    <col min="14594" max="14599" width="10" style="5" customWidth="1"/>
    <col min="14600" max="14600" width="9.33203125" style="5" customWidth="1"/>
    <col min="14601" max="14601" width="12" style="5" customWidth="1"/>
    <col min="14602" max="14607" width="10" style="5" customWidth="1"/>
    <col min="14608" max="14848" width="9.109375" style="5"/>
    <col min="14849" max="14849" width="10.44140625" style="5" customWidth="1"/>
    <col min="14850" max="14855" width="10" style="5" customWidth="1"/>
    <col min="14856" max="14856" width="9.33203125" style="5" customWidth="1"/>
    <col min="14857" max="14857" width="12" style="5" customWidth="1"/>
    <col min="14858" max="14863" width="10" style="5" customWidth="1"/>
    <col min="14864" max="15104" width="9.109375" style="5"/>
    <col min="15105" max="15105" width="10.44140625" style="5" customWidth="1"/>
    <col min="15106" max="15111" width="10" style="5" customWidth="1"/>
    <col min="15112" max="15112" width="9.33203125" style="5" customWidth="1"/>
    <col min="15113" max="15113" width="12" style="5" customWidth="1"/>
    <col min="15114" max="15119" width="10" style="5" customWidth="1"/>
    <col min="15120" max="15360" width="9.109375" style="5"/>
    <col min="15361" max="15361" width="10.44140625" style="5" customWidth="1"/>
    <col min="15362" max="15367" width="10" style="5" customWidth="1"/>
    <col min="15368" max="15368" width="9.33203125" style="5" customWidth="1"/>
    <col min="15369" max="15369" width="12" style="5" customWidth="1"/>
    <col min="15370" max="15375" width="10" style="5" customWidth="1"/>
    <col min="15376" max="15616" width="9.109375" style="5"/>
    <col min="15617" max="15617" width="10.44140625" style="5" customWidth="1"/>
    <col min="15618" max="15623" width="10" style="5" customWidth="1"/>
    <col min="15624" max="15624" width="9.33203125" style="5" customWidth="1"/>
    <col min="15625" max="15625" width="12" style="5" customWidth="1"/>
    <col min="15626" max="15631" width="10" style="5" customWidth="1"/>
    <col min="15632" max="15872" width="9.109375" style="5"/>
    <col min="15873" max="15873" width="10.44140625" style="5" customWidth="1"/>
    <col min="15874" max="15879" width="10" style="5" customWidth="1"/>
    <col min="15880" max="15880" width="9.33203125" style="5" customWidth="1"/>
    <col min="15881" max="15881" width="12" style="5" customWidth="1"/>
    <col min="15882" max="15887" width="10" style="5" customWidth="1"/>
    <col min="15888" max="16128" width="9.109375" style="5"/>
    <col min="16129" max="16129" width="10.44140625" style="5" customWidth="1"/>
    <col min="16130" max="16135" width="10" style="5" customWidth="1"/>
    <col min="16136" max="16136" width="9.33203125" style="5" customWidth="1"/>
    <col min="16137" max="16137" width="12" style="5" customWidth="1"/>
    <col min="16138" max="16143" width="10" style="5" customWidth="1"/>
    <col min="16144" max="16384" width="9.109375" style="5"/>
  </cols>
  <sheetData>
    <row r="1" spans="2:13" ht="14.4" x14ac:dyDescent="0.3">
      <c r="B1" s="42" t="s">
        <v>74</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5"/>
      <c r="C4" s="475"/>
      <c r="D4" s="475"/>
      <c r="E4" s="475"/>
      <c r="F4" s="475"/>
      <c r="G4" s="475"/>
      <c r="H4" s="475"/>
      <c r="I4" s="475"/>
      <c r="J4" s="475"/>
      <c r="K4" s="475"/>
      <c r="L4" s="475"/>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73.5" customHeight="1" x14ac:dyDescent="0.3">
      <c r="B7" s="476" t="s">
        <v>76</v>
      </c>
      <c r="C7" s="476"/>
      <c r="D7" s="476"/>
      <c r="E7" s="476"/>
      <c r="F7" s="476"/>
      <c r="G7" s="476"/>
      <c r="H7" s="476"/>
      <c r="I7" s="476"/>
      <c r="J7" s="476"/>
      <c r="K7" s="476"/>
      <c r="L7" s="476"/>
    </row>
    <row r="8" spans="2:13" ht="56.25" customHeight="1" x14ac:dyDescent="0.3">
      <c r="B8" s="477" t="s">
        <v>77</v>
      </c>
      <c r="C8" s="477"/>
      <c r="D8" s="477"/>
      <c r="E8" s="477"/>
      <c r="F8" s="477"/>
      <c r="G8" s="477"/>
      <c r="H8" s="477"/>
      <c r="I8" s="477"/>
      <c r="J8" s="477"/>
      <c r="K8" s="477"/>
      <c r="L8" s="477"/>
    </row>
    <row r="9" spans="2:13" ht="35.25" customHeight="1" x14ac:dyDescent="0.3">
      <c r="B9" s="72" t="s">
        <v>78</v>
      </c>
      <c r="C9" s="72"/>
      <c r="D9" s="72"/>
      <c r="E9" s="72"/>
      <c r="F9" s="72"/>
      <c r="G9" s="72"/>
      <c r="H9" s="72"/>
      <c r="I9" s="72"/>
      <c r="J9" s="72"/>
      <c r="K9" s="72"/>
      <c r="L9" s="72"/>
    </row>
    <row r="10" spans="2:13" ht="22.5" customHeight="1" x14ac:dyDescent="0.3">
      <c r="B10" s="73" t="s">
        <v>79</v>
      </c>
      <c r="C10" s="74"/>
      <c r="D10" s="74"/>
      <c r="E10" s="75"/>
      <c r="F10" s="76">
        <f>Alapa!C17</f>
        <v>0</v>
      </c>
      <c r="G10" s="75"/>
      <c r="H10" s="75"/>
      <c r="I10" s="75"/>
      <c r="J10" s="75"/>
      <c r="K10" s="75"/>
      <c r="L10" s="77"/>
    </row>
    <row r="11" spans="2:13" ht="18" customHeight="1" x14ac:dyDescent="0.3">
      <c r="B11" s="73" t="s">
        <v>80</v>
      </c>
      <c r="C11" s="74"/>
      <c r="D11" s="74"/>
      <c r="E11" s="75"/>
      <c r="F11" s="76">
        <f>Alapa!C18</f>
        <v>0</v>
      </c>
      <c r="G11" s="75"/>
      <c r="H11" s="75"/>
      <c r="I11" s="75"/>
      <c r="J11" s="75"/>
      <c r="K11" s="75"/>
      <c r="L11" s="77"/>
    </row>
    <row r="12" spans="2:13" ht="18.75" customHeight="1" x14ac:dyDescent="0.3">
      <c r="B12" s="478" t="s">
        <v>81</v>
      </c>
      <c r="C12" s="479"/>
      <c r="D12" s="479"/>
      <c r="E12" s="75"/>
      <c r="F12" s="369"/>
      <c r="G12" s="370"/>
      <c r="H12" s="370"/>
      <c r="I12" s="370"/>
      <c r="J12" s="370"/>
      <c r="K12" s="370"/>
      <c r="L12" s="371"/>
    </row>
    <row r="13" spans="2:13" ht="24.75" customHeight="1" x14ac:dyDescent="0.3">
      <c r="B13" s="480" t="s">
        <v>82</v>
      </c>
      <c r="C13" s="480"/>
      <c r="D13" s="480"/>
      <c r="E13" s="78"/>
      <c r="F13" s="78"/>
      <c r="G13" s="78"/>
      <c r="H13" s="78"/>
      <c r="I13" s="78"/>
      <c r="J13" s="78"/>
      <c r="K13" s="78"/>
      <c r="L13" s="78"/>
    </row>
    <row r="14" spans="2:13" ht="106.5" customHeight="1" x14ac:dyDescent="0.3">
      <c r="B14" s="474" t="s">
        <v>83</v>
      </c>
      <c r="C14" s="474"/>
      <c r="D14" s="474"/>
      <c r="E14" s="474"/>
      <c r="F14" s="474"/>
      <c r="G14" s="474"/>
      <c r="H14" s="474"/>
      <c r="I14" s="474"/>
      <c r="J14" s="474"/>
      <c r="K14" s="474"/>
      <c r="L14" s="474"/>
    </row>
    <row r="15" spans="2:13" ht="15.6" x14ac:dyDescent="0.3">
      <c r="B15" s="79"/>
      <c r="C15" s="79"/>
      <c r="D15" s="79"/>
      <c r="E15" s="79"/>
      <c r="F15" s="79"/>
      <c r="G15" s="79"/>
      <c r="H15" s="79"/>
      <c r="I15" s="79"/>
      <c r="J15" s="79"/>
      <c r="K15" s="79"/>
      <c r="L15" s="79"/>
    </row>
    <row r="16" spans="2:13" ht="33.75" customHeight="1" x14ac:dyDescent="0.3">
      <c r="B16" s="474" t="s">
        <v>84</v>
      </c>
      <c r="C16" s="474"/>
      <c r="D16" s="474"/>
      <c r="E16" s="474"/>
      <c r="F16" s="474"/>
      <c r="G16" s="474"/>
      <c r="H16" s="474"/>
      <c r="I16" s="474"/>
      <c r="J16" s="474"/>
      <c r="K16" s="474"/>
      <c r="L16" s="474"/>
    </row>
    <row r="17" spans="2:12" ht="17.25" customHeight="1" x14ac:dyDescent="0.3">
      <c r="B17" s="79"/>
      <c r="C17" s="79"/>
      <c r="D17" s="79"/>
      <c r="E17" s="79"/>
      <c r="F17" s="79"/>
      <c r="G17" s="79"/>
      <c r="H17" s="79"/>
      <c r="I17" s="79"/>
      <c r="J17" s="79"/>
      <c r="K17" s="79"/>
      <c r="L17" s="79"/>
    </row>
    <row r="18" spans="2:12" ht="20.25" customHeight="1" x14ac:dyDescent="0.3">
      <c r="B18" s="478" t="s">
        <v>85</v>
      </c>
      <c r="C18" s="479"/>
      <c r="D18" s="479"/>
      <c r="E18" s="482"/>
      <c r="F18" s="483"/>
      <c r="G18" s="484"/>
      <c r="H18" s="484"/>
      <c r="I18" s="484"/>
      <c r="J18" s="484"/>
      <c r="K18" s="484"/>
      <c r="L18" s="485"/>
    </row>
    <row r="19" spans="2:12" ht="20.25" customHeight="1" x14ac:dyDescent="0.3">
      <c r="B19" s="478" t="s">
        <v>86</v>
      </c>
      <c r="C19" s="479"/>
      <c r="D19" s="479"/>
      <c r="E19" s="482"/>
      <c r="F19" s="483"/>
      <c r="G19" s="484"/>
      <c r="H19" s="484"/>
      <c r="I19" s="484"/>
      <c r="J19" s="484"/>
      <c r="K19" s="484"/>
      <c r="L19" s="485"/>
    </row>
    <row r="20" spans="2:12" ht="20.25" customHeight="1" x14ac:dyDescent="0.3">
      <c r="B20" s="478" t="s">
        <v>87</v>
      </c>
      <c r="C20" s="479"/>
      <c r="D20" s="479"/>
      <c r="E20" s="482"/>
      <c r="F20" s="483"/>
      <c r="G20" s="484"/>
      <c r="H20" s="484"/>
      <c r="I20" s="484"/>
      <c r="J20" s="484"/>
      <c r="K20" s="484"/>
      <c r="L20" s="485"/>
    </row>
    <row r="21" spans="2:12" ht="15.6" x14ac:dyDescent="0.3">
      <c r="B21" s="78"/>
      <c r="C21" s="78"/>
      <c r="D21" s="78"/>
      <c r="E21" s="78"/>
      <c r="F21" s="78"/>
      <c r="G21" s="78"/>
      <c r="H21" s="78"/>
      <c r="I21" s="78"/>
      <c r="J21" s="78"/>
      <c r="K21" s="78"/>
      <c r="L21" s="78"/>
    </row>
    <row r="22" spans="2:12" ht="18.75" customHeight="1" x14ac:dyDescent="0.3">
      <c r="B22" s="481" t="s">
        <v>88</v>
      </c>
      <c r="C22" s="481"/>
      <c r="D22" s="481"/>
      <c r="E22" s="481"/>
      <c r="F22" s="481"/>
      <c r="G22" s="481"/>
      <c r="H22" s="481"/>
      <c r="I22" s="80" t="s">
        <v>662</v>
      </c>
      <c r="J22" s="81"/>
      <c r="K22" s="81"/>
      <c r="L22" s="81"/>
    </row>
    <row r="23" spans="2:12" ht="15.6" x14ac:dyDescent="0.3">
      <c r="B23" s="79"/>
      <c r="C23" s="79"/>
      <c r="D23" s="79"/>
      <c r="E23" s="79"/>
      <c r="F23" s="79"/>
      <c r="G23" s="79"/>
      <c r="H23" s="79"/>
      <c r="I23" s="79"/>
      <c r="J23" s="79"/>
      <c r="K23" s="79"/>
      <c r="L23" s="79"/>
    </row>
    <row r="24" spans="2:12" ht="15.6" x14ac:dyDescent="0.3">
      <c r="B24" s="79"/>
      <c r="C24" s="79"/>
      <c r="D24" s="79"/>
      <c r="E24" s="79"/>
      <c r="F24" s="79"/>
      <c r="G24" s="79"/>
      <c r="H24" s="79"/>
      <c r="I24" s="79"/>
      <c r="J24" s="79"/>
      <c r="K24" s="79"/>
      <c r="L24" s="79"/>
    </row>
    <row r="25" spans="2:12" ht="15.6" x14ac:dyDescent="0.3">
      <c r="B25" s="79"/>
      <c r="C25" s="79"/>
      <c r="D25" s="79"/>
      <c r="E25" s="79"/>
      <c r="F25" s="79"/>
      <c r="G25" s="79"/>
      <c r="H25" s="79"/>
      <c r="I25" s="79"/>
      <c r="J25" s="79"/>
      <c r="K25" s="79"/>
      <c r="L25" s="79"/>
    </row>
    <row r="26" spans="2:12" ht="15.6" x14ac:dyDescent="0.3">
      <c r="B26" s="79"/>
      <c r="C26" s="79"/>
      <c r="D26" s="79"/>
      <c r="E26" s="79"/>
      <c r="F26" s="79"/>
      <c r="G26" s="79"/>
      <c r="H26" s="79"/>
      <c r="I26" s="79"/>
      <c r="J26" s="79"/>
      <c r="K26" s="79"/>
      <c r="L26" s="79"/>
    </row>
    <row r="27" spans="2:12" ht="15.6" x14ac:dyDescent="0.3">
      <c r="B27" s="79"/>
      <c r="C27" s="79"/>
      <c r="D27" s="79"/>
      <c r="E27" s="79"/>
      <c r="F27" s="79"/>
      <c r="G27" s="79"/>
      <c r="H27" s="79"/>
      <c r="I27" s="79"/>
      <c r="J27" s="79"/>
      <c r="K27" s="79"/>
      <c r="L27" s="79"/>
    </row>
    <row r="28" spans="2:12" ht="15.6" x14ac:dyDescent="0.3">
      <c r="B28" s="79"/>
      <c r="C28" s="79"/>
      <c r="D28" s="79"/>
      <c r="E28" s="79"/>
      <c r="F28" s="79"/>
      <c r="G28" s="79"/>
      <c r="H28" s="79"/>
      <c r="I28" s="79"/>
      <c r="J28" s="79"/>
      <c r="K28" s="79"/>
      <c r="L28" s="79"/>
    </row>
    <row r="29" spans="2:12" ht="15.6" x14ac:dyDescent="0.3">
      <c r="B29" s="82" t="s">
        <v>89</v>
      </c>
      <c r="C29" s="83" t="s">
        <v>90</v>
      </c>
      <c r="D29" s="83"/>
      <c r="E29" s="72" t="s">
        <v>91</v>
      </c>
      <c r="F29" s="72"/>
      <c r="G29" s="72"/>
      <c r="H29" s="72"/>
      <c r="I29" s="72"/>
      <c r="J29" s="72"/>
      <c r="K29" s="72"/>
      <c r="L29" s="72"/>
    </row>
    <row r="30" spans="2:12" ht="15.6" x14ac:dyDescent="0.3">
      <c r="B30" s="78"/>
      <c r="C30" s="78"/>
      <c r="D30" s="78"/>
      <c r="E30" s="78"/>
      <c r="F30" s="78"/>
      <c r="G30" s="78"/>
      <c r="H30" s="78"/>
      <c r="I30" s="78"/>
      <c r="J30" s="78"/>
      <c r="K30" s="78"/>
      <c r="L30" s="78"/>
    </row>
    <row r="31" spans="2:12" ht="15.6" x14ac:dyDescent="0.3">
      <c r="B31" s="78"/>
      <c r="C31" s="78"/>
      <c r="D31" s="78"/>
      <c r="E31" s="78"/>
      <c r="F31" s="78"/>
      <c r="G31" s="78"/>
      <c r="H31" s="78"/>
      <c r="I31" s="78"/>
      <c r="J31" s="78"/>
      <c r="K31" s="78"/>
      <c r="L31" s="78"/>
    </row>
    <row r="32" spans="2:12" ht="15.6" x14ac:dyDescent="0.3">
      <c r="B32" s="78"/>
      <c r="C32" s="78"/>
      <c r="D32" s="78"/>
      <c r="E32" s="78"/>
      <c r="F32" s="78"/>
      <c r="G32" s="78"/>
      <c r="H32" s="78"/>
      <c r="I32" s="78"/>
      <c r="J32" s="78"/>
      <c r="K32" s="78"/>
      <c r="L32" s="78"/>
    </row>
    <row r="33" spans="2:12" ht="15.6" x14ac:dyDescent="0.3">
      <c r="B33" s="78"/>
      <c r="C33" s="78"/>
      <c r="D33" s="78"/>
      <c r="E33" s="78"/>
      <c r="F33" s="78"/>
      <c r="G33" s="72" t="s">
        <v>92</v>
      </c>
      <c r="H33" s="72"/>
      <c r="I33" s="72"/>
      <c r="J33" s="72"/>
      <c r="K33" s="72"/>
      <c r="L33" s="78"/>
    </row>
    <row r="34" spans="2:12" ht="15.6" x14ac:dyDescent="0.3">
      <c r="B34" s="78"/>
      <c r="C34" s="78"/>
      <c r="D34" s="78"/>
      <c r="E34" s="78"/>
      <c r="F34" s="78"/>
      <c r="G34" s="72"/>
      <c r="H34" s="84">
        <f>Alapa!C17</f>
        <v>0</v>
      </c>
      <c r="I34" s="85"/>
      <c r="J34" s="72"/>
      <c r="K34" s="72"/>
      <c r="L34" s="78"/>
    </row>
    <row r="35" spans="2:12" ht="15.6" x14ac:dyDescent="0.3">
      <c r="B35" s="78"/>
      <c r="C35" s="78"/>
      <c r="D35" s="78"/>
      <c r="E35" s="78"/>
      <c r="F35" s="78"/>
      <c r="G35" s="82"/>
      <c r="H35" s="82"/>
      <c r="I35" s="86" t="s">
        <v>93</v>
      </c>
      <c r="J35" s="82"/>
      <c r="K35" s="82"/>
      <c r="L35" s="78"/>
    </row>
    <row r="36" spans="2:12" ht="15.6" x14ac:dyDescent="0.3">
      <c r="B36" s="78"/>
      <c r="C36" s="78"/>
      <c r="D36" s="78"/>
      <c r="E36" s="78"/>
      <c r="F36" s="78"/>
      <c r="G36" s="78"/>
      <c r="H36" s="78"/>
      <c r="I36" s="78"/>
      <c r="J36" s="78"/>
      <c r="K36" s="78"/>
      <c r="L36" s="78"/>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xr:uid="{00000000-0004-0000-0300-000000000000}"/>
    <hyperlink ref="M3" location="'PM-KV-03-01'!C21" display="folyamatábra" xr:uid="{00000000-0004-0000-0300-000001000000}"/>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A114"/>
  <sheetViews>
    <sheetView showGridLines="0" zoomScale="89" zoomScaleNormal="89" workbookViewId="0">
      <selection activeCell="B1" sqref="B1"/>
    </sheetView>
  </sheetViews>
  <sheetFormatPr defaultColWidth="10.44140625" defaultRowHeight="12" x14ac:dyDescent="0.25"/>
  <cols>
    <col min="1" max="1" width="10.44140625" style="5" customWidth="1"/>
    <col min="2" max="2" width="60.5546875" style="5" customWidth="1"/>
    <col min="3" max="3" width="16.33203125" style="5" customWidth="1"/>
    <col min="4" max="4" width="18" style="5" customWidth="1"/>
    <col min="5" max="5" width="8.5546875" style="5" customWidth="1"/>
    <col min="6" max="256" width="10.44140625" style="5"/>
    <col min="257" max="257" width="10.44140625" style="5" customWidth="1"/>
    <col min="258" max="258" width="60.5546875" style="5" customWidth="1"/>
    <col min="259" max="259" width="16.33203125" style="5" customWidth="1"/>
    <col min="260" max="260" width="18" style="5" customWidth="1"/>
    <col min="261" max="261" width="8.5546875" style="5" customWidth="1"/>
    <col min="262" max="512" width="10.44140625" style="5"/>
    <col min="513" max="513" width="10.44140625" style="5" customWidth="1"/>
    <col min="514" max="514" width="60.5546875" style="5" customWidth="1"/>
    <col min="515" max="515" width="16.33203125" style="5" customWidth="1"/>
    <col min="516" max="516" width="18" style="5" customWidth="1"/>
    <col min="517" max="517" width="8.5546875" style="5" customWidth="1"/>
    <col min="518" max="768" width="10.44140625" style="5"/>
    <col min="769" max="769" width="10.44140625" style="5" customWidth="1"/>
    <col min="770" max="770" width="60.5546875" style="5" customWidth="1"/>
    <col min="771" max="771" width="16.33203125" style="5" customWidth="1"/>
    <col min="772" max="772" width="18" style="5" customWidth="1"/>
    <col min="773" max="773" width="8.5546875" style="5" customWidth="1"/>
    <col min="774" max="1024" width="10.44140625" style="5"/>
    <col min="1025" max="1025" width="10.44140625" style="5" customWidth="1"/>
    <col min="1026" max="1026" width="60.5546875" style="5" customWidth="1"/>
    <col min="1027" max="1027" width="16.33203125" style="5" customWidth="1"/>
    <col min="1028" max="1028" width="18" style="5" customWidth="1"/>
    <col min="1029" max="1029" width="8.5546875" style="5" customWidth="1"/>
    <col min="1030" max="1280" width="10.44140625" style="5"/>
    <col min="1281" max="1281" width="10.44140625" style="5" customWidth="1"/>
    <col min="1282" max="1282" width="60.5546875" style="5" customWidth="1"/>
    <col min="1283" max="1283" width="16.33203125" style="5" customWidth="1"/>
    <col min="1284" max="1284" width="18" style="5" customWidth="1"/>
    <col min="1285" max="1285" width="8.5546875" style="5" customWidth="1"/>
    <col min="1286" max="1536" width="10.44140625" style="5"/>
    <col min="1537" max="1537" width="10.44140625" style="5" customWidth="1"/>
    <col min="1538" max="1538" width="60.5546875" style="5" customWidth="1"/>
    <col min="1539" max="1539" width="16.33203125" style="5" customWidth="1"/>
    <col min="1540" max="1540" width="18" style="5" customWidth="1"/>
    <col min="1541" max="1541" width="8.5546875" style="5" customWidth="1"/>
    <col min="1542" max="1792" width="10.44140625" style="5"/>
    <col min="1793" max="1793" width="10.44140625" style="5" customWidth="1"/>
    <col min="1794" max="1794" width="60.5546875" style="5" customWidth="1"/>
    <col min="1795" max="1795" width="16.33203125" style="5" customWidth="1"/>
    <col min="1796" max="1796" width="18" style="5" customWidth="1"/>
    <col min="1797" max="1797" width="8.5546875" style="5" customWidth="1"/>
    <col min="1798" max="2048" width="10.44140625" style="5"/>
    <col min="2049" max="2049" width="10.44140625" style="5" customWidth="1"/>
    <col min="2050" max="2050" width="60.5546875" style="5" customWidth="1"/>
    <col min="2051" max="2051" width="16.33203125" style="5" customWidth="1"/>
    <col min="2052" max="2052" width="18" style="5" customWidth="1"/>
    <col min="2053" max="2053" width="8.5546875" style="5" customWidth="1"/>
    <col min="2054" max="2304" width="10.44140625" style="5"/>
    <col min="2305" max="2305" width="10.44140625" style="5" customWidth="1"/>
    <col min="2306" max="2306" width="60.5546875" style="5" customWidth="1"/>
    <col min="2307" max="2307" width="16.33203125" style="5" customWidth="1"/>
    <col min="2308" max="2308" width="18" style="5" customWidth="1"/>
    <col min="2309" max="2309" width="8.5546875" style="5" customWidth="1"/>
    <col min="2310" max="2560" width="10.44140625" style="5"/>
    <col min="2561" max="2561" width="10.44140625" style="5" customWidth="1"/>
    <col min="2562" max="2562" width="60.5546875" style="5" customWidth="1"/>
    <col min="2563" max="2563" width="16.33203125" style="5" customWidth="1"/>
    <col min="2564" max="2564" width="18" style="5" customWidth="1"/>
    <col min="2565" max="2565" width="8.5546875" style="5" customWidth="1"/>
    <col min="2566" max="2816" width="10.44140625" style="5"/>
    <col min="2817" max="2817" width="10.44140625" style="5" customWidth="1"/>
    <col min="2818" max="2818" width="60.5546875" style="5" customWidth="1"/>
    <col min="2819" max="2819" width="16.33203125" style="5" customWidth="1"/>
    <col min="2820" max="2820" width="18" style="5" customWidth="1"/>
    <col min="2821" max="2821" width="8.5546875" style="5" customWidth="1"/>
    <col min="2822" max="3072" width="10.44140625" style="5"/>
    <col min="3073" max="3073" width="10.44140625" style="5" customWidth="1"/>
    <col min="3074" max="3074" width="60.5546875" style="5" customWidth="1"/>
    <col min="3075" max="3075" width="16.33203125" style="5" customWidth="1"/>
    <col min="3076" max="3076" width="18" style="5" customWidth="1"/>
    <col min="3077" max="3077" width="8.5546875" style="5" customWidth="1"/>
    <col min="3078" max="3328" width="10.44140625" style="5"/>
    <col min="3329" max="3329" width="10.44140625" style="5" customWidth="1"/>
    <col min="3330" max="3330" width="60.5546875" style="5" customWidth="1"/>
    <col min="3331" max="3331" width="16.33203125" style="5" customWidth="1"/>
    <col min="3332" max="3332" width="18" style="5" customWidth="1"/>
    <col min="3333" max="3333" width="8.5546875" style="5" customWidth="1"/>
    <col min="3334" max="3584" width="10.44140625" style="5"/>
    <col min="3585" max="3585" width="10.44140625" style="5" customWidth="1"/>
    <col min="3586" max="3586" width="60.5546875" style="5" customWidth="1"/>
    <col min="3587" max="3587" width="16.33203125" style="5" customWidth="1"/>
    <col min="3588" max="3588" width="18" style="5" customWidth="1"/>
    <col min="3589" max="3589" width="8.5546875" style="5" customWidth="1"/>
    <col min="3590" max="3840" width="10.44140625" style="5"/>
    <col min="3841" max="3841" width="10.44140625" style="5" customWidth="1"/>
    <col min="3842" max="3842" width="60.5546875" style="5" customWidth="1"/>
    <col min="3843" max="3843" width="16.33203125" style="5" customWidth="1"/>
    <col min="3844" max="3844" width="18" style="5" customWidth="1"/>
    <col min="3845" max="3845" width="8.5546875" style="5" customWidth="1"/>
    <col min="3846" max="4096" width="10.44140625" style="5"/>
    <col min="4097" max="4097" width="10.44140625" style="5" customWidth="1"/>
    <col min="4098" max="4098" width="60.5546875" style="5" customWidth="1"/>
    <col min="4099" max="4099" width="16.33203125" style="5" customWidth="1"/>
    <col min="4100" max="4100" width="18" style="5" customWidth="1"/>
    <col min="4101" max="4101" width="8.5546875" style="5" customWidth="1"/>
    <col min="4102" max="4352" width="10.44140625" style="5"/>
    <col min="4353" max="4353" width="10.44140625" style="5" customWidth="1"/>
    <col min="4354" max="4354" width="60.5546875" style="5" customWidth="1"/>
    <col min="4355" max="4355" width="16.33203125" style="5" customWidth="1"/>
    <col min="4356" max="4356" width="18" style="5" customWidth="1"/>
    <col min="4357" max="4357" width="8.5546875" style="5" customWidth="1"/>
    <col min="4358" max="4608" width="10.44140625" style="5"/>
    <col min="4609" max="4609" width="10.44140625" style="5" customWidth="1"/>
    <col min="4610" max="4610" width="60.5546875" style="5" customWidth="1"/>
    <col min="4611" max="4611" width="16.33203125" style="5" customWidth="1"/>
    <col min="4612" max="4612" width="18" style="5" customWidth="1"/>
    <col min="4613" max="4613" width="8.5546875" style="5" customWidth="1"/>
    <col min="4614" max="4864" width="10.44140625" style="5"/>
    <col min="4865" max="4865" width="10.44140625" style="5" customWidth="1"/>
    <col min="4866" max="4866" width="60.5546875" style="5" customWidth="1"/>
    <col min="4867" max="4867" width="16.33203125" style="5" customWidth="1"/>
    <col min="4868" max="4868" width="18" style="5" customWidth="1"/>
    <col min="4869" max="4869" width="8.5546875" style="5" customWidth="1"/>
    <col min="4870" max="5120" width="10.44140625" style="5"/>
    <col min="5121" max="5121" width="10.44140625" style="5" customWidth="1"/>
    <col min="5122" max="5122" width="60.5546875" style="5" customWidth="1"/>
    <col min="5123" max="5123" width="16.33203125" style="5" customWidth="1"/>
    <col min="5124" max="5124" width="18" style="5" customWidth="1"/>
    <col min="5125" max="5125" width="8.5546875" style="5" customWidth="1"/>
    <col min="5126" max="5376" width="10.44140625" style="5"/>
    <col min="5377" max="5377" width="10.44140625" style="5" customWidth="1"/>
    <col min="5378" max="5378" width="60.5546875" style="5" customWidth="1"/>
    <col min="5379" max="5379" width="16.33203125" style="5" customWidth="1"/>
    <col min="5380" max="5380" width="18" style="5" customWidth="1"/>
    <col min="5381" max="5381" width="8.5546875" style="5" customWidth="1"/>
    <col min="5382" max="5632" width="10.44140625" style="5"/>
    <col min="5633" max="5633" width="10.44140625" style="5" customWidth="1"/>
    <col min="5634" max="5634" width="60.5546875" style="5" customWidth="1"/>
    <col min="5635" max="5635" width="16.33203125" style="5" customWidth="1"/>
    <col min="5636" max="5636" width="18" style="5" customWidth="1"/>
    <col min="5637" max="5637" width="8.5546875" style="5" customWidth="1"/>
    <col min="5638" max="5888" width="10.44140625" style="5"/>
    <col min="5889" max="5889" width="10.44140625" style="5" customWidth="1"/>
    <col min="5890" max="5890" width="60.5546875" style="5" customWidth="1"/>
    <col min="5891" max="5891" width="16.33203125" style="5" customWidth="1"/>
    <col min="5892" max="5892" width="18" style="5" customWidth="1"/>
    <col min="5893" max="5893" width="8.5546875" style="5" customWidth="1"/>
    <col min="5894" max="6144" width="10.44140625" style="5"/>
    <col min="6145" max="6145" width="10.44140625" style="5" customWidth="1"/>
    <col min="6146" max="6146" width="60.5546875" style="5" customWidth="1"/>
    <col min="6147" max="6147" width="16.33203125" style="5" customWidth="1"/>
    <col min="6148" max="6148" width="18" style="5" customWidth="1"/>
    <col min="6149" max="6149" width="8.5546875" style="5" customWidth="1"/>
    <col min="6150" max="6400" width="10.44140625" style="5"/>
    <col min="6401" max="6401" width="10.44140625" style="5" customWidth="1"/>
    <col min="6402" max="6402" width="60.5546875" style="5" customWidth="1"/>
    <col min="6403" max="6403" width="16.33203125" style="5" customWidth="1"/>
    <col min="6404" max="6404" width="18" style="5" customWidth="1"/>
    <col min="6405" max="6405" width="8.5546875" style="5" customWidth="1"/>
    <col min="6406" max="6656" width="10.44140625" style="5"/>
    <col min="6657" max="6657" width="10.44140625" style="5" customWidth="1"/>
    <col min="6658" max="6658" width="60.5546875" style="5" customWidth="1"/>
    <col min="6659" max="6659" width="16.33203125" style="5" customWidth="1"/>
    <col min="6660" max="6660" width="18" style="5" customWidth="1"/>
    <col min="6661" max="6661" width="8.5546875" style="5" customWidth="1"/>
    <col min="6662" max="6912" width="10.44140625" style="5"/>
    <col min="6913" max="6913" width="10.44140625" style="5" customWidth="1"/>
    <col min="6914" max="6914" width="60.5546875" style="5" customWidth="1"/>
    <col min="6915" max="6915" width="16.33203125" style="5" customWidth="1"/>
    <col min="6916" max="6916" width="18" style="5" customWidth="1"/>
    <col min="6917" max="6917" width="8.5546875" style="5" customWidth="1"/>
    <col min="6918" max="7168" width="10.44140625" style="5"/>
    <col min="7169" max="7169" width="10.44140625" style="5" customWidth="1"/>
    <col min="7170" max="7170" width="60.5546875" style="5" customWidth="1"/>
    <col min="7171" max="7171" width="16.33203125" style="5" customWidth="1"/>
    <col min="7172" max="7172" width="18" style="5" customWidth="1"/>
    <col min="7173" max="7173" width="8.5546875" style="5" customWidth="1"/>
    <col min="7174" max="7424" width="10.44140625" style="5"/>
    <col min="7425" max="7425" width="10.44140625" style="5" customWidth="1"/>
    <col min="7426" max="7426" width="60.5546875" style="5" customWidth="1"/>
    <col min="7427" max="7427" width="16.33203125" style="5" customWidth="1"/>
    <col min="7428" max="7428" width="18" style="5" customWidth="1"/>
    <col min="7429" max="7429" width="8.5546875" style="5" customWidth="1"/>
    <col min="7430" max="7680" width="10.44140625" style="5"/>
    <col min="7681" max="7681" width="10.44140625" style="5" customWidth="1"/>
    <col min="7682" max="7682" width="60.5546875" style="5" customWidth="1"/>
    <col min="7683" max="7683" width="16.33203125" style="5" customWidth="1"/>
    <col min="7684" max="7684" width="18" style="5" customWidth="1"/>
    <col min="7685" max="7685" width="8.5546875" style="5" customWidth="1"/>
    <col min="7686" max="7936" width="10.44140625" style="5"/>
    <col min="7937" max="7937" width="10.44140625" style="5" customWidth="1"/>
    <col min="7938" max="7938" width="60.5546875" style="5" customWidth="1"/>
    <col min="7939" max="7939" width="16.33203125" style="5" customWidth="1"/>
    <col min="7940" max="7940" width="18" style="5" customWidth="1"/>
    <col min="7941" max="7941" width="8.5546875" style="5" customWidth="1"/>
    <col min="7942" max="8192" width="10.44140625" style="5"/>
    <col min="8193" max="8193" width="10.44140625" style="5" customWidth="1"/>
    <col min="8194" max="8194" width="60.5546875" style="5" customWidth="1"/>
    <col min="8195" max="8195" width="16.33203125" style="5" customWidth="1"/>
    <col min="8196" max="8196" width="18" style="5" customWidth="1"/>
    <col min="8197" max="8197" width="8.5546875" style="5" customWidth="1"/>
    <col min="8198" max="8448" width="10.44140625" style="5"/>
    <col min="8449" max="8449" width="10.44140625" style="5" customWidth="1"/>
    <col min="8450" max="8450" width="60.5546875" style="5" customWidth="1"/>
    <col min="8451" max="8451" width="16.33203125" style="5" customWidth="1"/>
    <col min="8452" max="8452" width="18" style="5" customWidth="1"/>
    <col min="8453" max="8453" width="8.5546875" style="5" customWidth="1"/>
    <col min="8454" max="8704" width="10.44140625" style="5"/>
    <col min="8705" max="8705" width="10.44140625" style="5" customWidth="1"/>
    <col min="8706" max="8706" width="60.5546875" style="5" customWidth="1"/>
    <col min="8707" max="8707" width="16.33203125" style="5" customWidth="1"/>
    <col min="8708" max="8708" width="18" style="5" customWidth="1"/>
    <col min="8709" max="8709" width="8.5546875" style="5" customWidth="1"/>
    <col min="8710" max="8960" width="10.44140625" style="5"/>
    <col min="8961" max="8961" width="10.44140625" style="5" customWidth="1"/>
    <col min="8962" max="8962" width="60.5546875" style="5" customWidth="1"/>
    <col min="8963" max="8963" width="16.33203125" style="5" customWidth="1"/>
    <col min="8964" max="8964" width="18" style="5" customWidth="1"/>
    <col min="8965" max="8965" width="8.5546875" style="5" customWidth="1"/>
    <col min="8966" max="9216" width="10.44140625" style="5"/>
    <col min="9217" max="9217" width="10.44140625" style="5" customWidth="1"/>
    <col min="9218" max="9218" width="60.5546875" style="5" customWidth="1"/>
    <col min="9219" max="9219" width="16.33203125" style="5" customWidth="1"/>
    <col min="9220" max="9220" width="18" style="5" customWidth="1"/>
    <col min="9221" max="9221" width="8.5546875" style="5" customWidth="1"/>
    <col min="9222" max="9472" width="10.44140625" style="5"/>
    <col min="9473" max="9473" width="10.44140625" style="5" customWidth="1"/>
    <col min="9474" max="9474" width="60.5546875" style="5" customWidth="1"/>
    <col min="9475" max="9475" width="16.33203125" style="5" customWidth="1"/>
    <col min="9476" max="9476" width="18" style="5" customWidth="1"/>
    <col min="9477" max="9477" width="8.5546875" style="5" customWidth="1"/>
    <col min="9478" max="9728" width="10.44140625" style="5"/>
    <col min="9729" max="9729" width="10.44140625" style="5" customWidth="1"/>
    <col min="9730" max="9730" width="60.5546875" style="5" customWidth="1"/>
    <col min="9731" max="9731" width="16.33203125" style="5" customWidth="1"/>
    <col min="9732" max="9732" width="18" style="5" customWidth="1"/>
    <col min="9733" max="9733" width="8.5546875" style="5" customWidth="1"/>
    <col min="9734" max="9984" width="10.44140625" style="5"/>
    <col min="9985" max="9985" width="10.44140625" style="5" customWidth="1"/>
    <col min="9986" max="9986" width="60.5546875" style="5" customWidth="1"/>
    <col min="9987" max="9987" width="16.33203125" style="5" customWidth="1"/>
    <col min="9988" max="9988" width="18" style="5" customWidth="1"/>
    <col min="9989" max="9989" width="8.5546875" style="5" customWidth="1"/>
    <col min="9990" max="10240" width="10.44140625" style="5"/>
    <col min="10241" max="10241" width="10.44140625" style="5" customWidth="1"/>
    <col min="10242" max="10242" width="60.5546875" style="5" customWidth="1"/>
    <col min="10243" max="10243" width="16.33203125" style="5" customWidth="1"/>
    <col min="10244" max="10244" width="18" style="5" customWidth="1"/>
    <col min="10245" max="10245" width="8.5546875" style="5" customWidth="1"/>
    <col min="10246" max="10496" width="10.44140625" style="5"/>
    <col min="10497" max="10497" width="10.44140625" style="5" customWidth="1"/>
    <col min="10498" max="10498" width="60.5546875" style="5" customWidth="1"/>
    <col min="10499" max="10499" width="16.33203125" style="5" customWidth="1"/>
    <col min="10500" max="10500" width="18" style="5" customWidth="1"/>
    <col min="10501" max="10501" width="8.5546875" style="5" customWidth="1"/>
    <col min="10502" max="10752" width="10.44140625" style="5"/>
    <col min="10753" max="10753" width="10.44140625" style="5" customWidth="1"/>
    <col min="10754" max="10754" width="60.5546875" style="5" customWidth="1"/>
    <col min="10755" max="10755" width="16.33203125" style="5" customWidth="1"/>
    <col min="10756" max="10756" width="18" style="5" customWidth="1"/>
    <col min="10757" max="10757" width="8.5546875" style="5" customWidth="1"/>
    <col min="10758" max="11008" width="10.44140625" style="5"/>
    <col min="11009" max="11009" width="10.44140625" style="5" customWidth="1"/>
    <col min="11010" max="11010" width="60.5546875" style="5" customWidth="1"/>
    <col min="11011" max="11011" width="16.33203125" style="5" customWidth="1"/>
    <col min="11012" max="11012" width="18" style="5" customWidth="1"/>
    <col min="11013" max="11013" width="8.5546875" style="5" customWidth="1"/>
    <col min="11014" max="11264" width="10.44140625" style="5"/>
    <col min="11265" max="11265" width="10.44140625" style="5" customWidth="1"/>
    <col min="11266" max="11266" width="60.5546875" style="5" customWidth="1"/>
    <col min="11267" max="11267" width="16.33203125" style="5" customWidth="1"/>
    <col min="11268" max="11268" width="18" style="5" customWidth="1"/>
    <col min="11269" max="11269" width="8.5546875" style="5" customWidth="1"/>
    <col min="11270" max="11520" width="10.44140625" style="5"/>
    <col min="11521" max="11521" width="10.44140625" style="5" customWidth="1"/>
    <col min="11522" max="11522" width="60.5546875" style="5" customWidth="1"/>
    <col min="11523" max="11523" width="16.33203125" style="5" customWidth="1"/>
    <col min="11524" max="11524" width="18" style="5" customWidth="1"/>
    <col min="11525" max="11525" width="8.5546875" style="5" customWidth="1"/>
    <col min="11526" max="11776" width="10.44140625" style="5"/>
    <col min="11777" max="11777" width="10.44140625" style="5" customWidth="1"/>
    <col min="11778" max="11778" width="60.5546875" style="5" customWidth="1"/>
    <col min="11779" max="11779" width="16.33203125" style="5" customWidth="1"/>
    <col min="11780" max="11780" width="18" style="5" customWidth="1"/>
    <col min="11781" max="11781" width="8.5546875" style="5" customWidth="1"/>
    <col min="11782" max="12032" width="10.44140625" style="5"/>
    <col min="12033" max="12033" width="10.44140625" style="5" customWidth="1"/>
    <col min="12034" max="12034" width="60.5546875" style="5" customWidth="1"/>
    <col min="12035" max="12035" width="16.33203125" style="5" customWidth="1"/>
    <col min="12036" max="12036" width="18" style="5" customWidth="1"/>
    <col min="12037" max="12037" width="8.5546875" style="5" customWidth="1"/>
    <col min="12038" max="12288" width="10.44140625" style="5"/>
    <col min="12289" max="12289" width="10.44140625" style="5" customWidth="1"/>
    <col min="12290" max="12290" width="60.5546875" style="5" customWidth="1"/>
    <col min="12291" max="12291" width="16.33203125" style="5" customWidth="1"/>
    <col min="12292" max="12292" width="18" style="5" customWidth="1"/>
    <col min="12293" max="12293" width="8.5546875" style="5" customWidth="1"/>
    <col min="12294" max="12544" width="10.44140625" style="5"/>
    <col min="12545" max="12545" width="10.44140625" style="5" customWidth="1"/>
    <col min="12546" max="12546" width="60.5546875" style="5" customWidth="1"/>
    <col min="12547" max="12547" width="16.33203125" style="5" customWidth="1"/>
    <col min="12548" max="12548" width="18" style="5" customWidth="1"/>
    <col min="12549" max="12549" width="8.5546875" style="5" customWidth="1"/>
    <col min="12550" max="12800" width="10.44140625" style="5"/>
    <col min="12801" max="12801" width="10.44140625" style="5" customWidth="1"/>
    <col min="12802" max="12802" width="60.5546875" style="5" customWidth="1"/>
    <col min="12803" max="12803" width="16.33203125" style="5" customWidth="1"/>
    <col min="12804" max="12804" width="18" style="5" customWidth="1"/>
    <col min="12805" max="12805" width="8.5546875" style="5" customWidth="1"/>
    <col min="12806" max="13056" width="10.44140625" style="5"/>
    <col min="13057" max="13057" width="10.44140625" style="5" customWidth="1"/>
    <col min="13058" max="13058" width="60.5546875" style="5" customWidth="1"/>
    <col min="13059" max="13059" width="16.33203125" style="5" customWidth="1"/>
    <col min="13060" max="13060" width="18" style="5" customWidth="1"/>
    <col min="13061" max="13061" width="8.5546875" style="5" customWidth="1"/>
    <col min="13062" max="13312" width="10.44140625" style="5"/>
    <col min="13313" max="13313" width="10.44140625" style="5" customWidth="1"/>
    <col min="13314" max="13314" width="60.5546875" style="5" customWidth="1"/>
    <col min="13315" max="13315" width="16.33203125" style="5" customWidth="1"/>
    <col min="13316" max="13316" width="18" style="5" customWidth="1"/>
    <col min="13317" max="13317" width="8.5546875" style="5" customWidth="1"/>
    <col min="13318" max="13568" width="10.44140625" style="5"/>
    <col min="13569" max="13569" width="10.44140625" style="5" customWidth="1"/>
    <col min="13570" max="13570" width="60.5546875" style="5" customWidth="1"/>
    <col min="13571" max="13571" width="16.33203125" style="5" customWidth="1"/>
    <col min="13572" max="13572" width="18" style="5" customWidth="1"/>
    <col min="13573" max="13573" width="8.5546875" style="5" customWidth="1"/>
    <col min="13574" max="13824" width="10.44140625" style="5"/>
    <col min="13825" max="13825" width="10.44140625" style="5" customWidth="1"/>
    <col min="13826" max="13826" width="60.5546875" style="5" customWidth="1"/>
    <col min="13827" max="13827" width="16.33203125" style="5" customWidth="1"/>
    <col min="13828" max="13828" width="18" style="5" customWidth="1"/>
    <col min="13829" max="13829" width="8.5546875" style="5" customWidth="1"/>
    <col min="13830" max="14080" width="10.44140625" style="5"/>
    <col min="14081" max="14081" width="10.44140625" style="5" customWidth="1"/>
    <col min="14082" max="14082" width="60.5546875" style="5" customWidth="1"/>
    <col min="14083" max="14083" width="16.33203125" style="5" customWidth="1"/>
    <col min="14084" max="14084" width="18" style="5" customWidth="1"/>
    <col min="14085" max="14085" width="8.5546875" style="5" customWidth="1"/>
    <col min="14086" max="14336" width="10.44140625" style="5"/>
    <col min="14337" max="14337" width="10.44140625" style="5" customWidth="1"/>
    <col min="14338" max="14338" width="60.5546875" style="5" customWidth="1"/>
    <col min="14339" max="14339" width="16.33203125" style="5" customWidth="1"/>
    <col min="14340" max="14340" width="18" style="5" customWidth="1"/>
    <col min="14341" max="14341" width="8.5546875" style="5" customWidth="1"/>
    <col min="14342" max="14592" width="10.44140625" style="5"/>
    <col min="14593" max="14593" width="10.44140625" style="5" customWidth="1"/>
    <col min="14594" max="14594" width="60.5546875" style="5" customWidth="1"/>
    <col min="14595" max="14595" width="16.33203125" style="5" customWidth="1"/>
    <col min="14596" max="14596" width="18" style="5" customWidth="1"/>
    <col min="14597" max="14597" width="8.5546875" style="5" customWidth="1"/>
    <col min="14598" max="14848" width="10.44140625" style="5"/>
    <col min="14849" max="14849" width="10.44140625" style="5" customWidth="1"/>
    <col min="14850" max="14850" width="60.5546875" style="5" customWidth="1"/>
    <col min="14851" max="14851" width="16.33203125" style="5" customWidth="1"/>
    <col min="14852" max="14852" width="18" style="5" customWidth="1"/>
    <col min="14853" max="14853" width="8.5546875" style="5" customWidth="1"/>
    <col min="14854" max="15104" width="10.44140625" style="5"/>
    <col min="15105" max="15105" width="10.44140625" style="5" customWidth="1"/>
    <col min="15106" max="15106" width="60.5546875" style="5" customWidth="1"/>
    <col min="15107" max="15107" width="16.33203125" style="5" customWidth="1"/>
    <col min="15108" max="15108" width="18" style="5" customWidth="1"/>
    <col min="15109" max="15109" width="8.5546875" style="5" customWidth="1"/>
    <col min="15110" max="15360" width="10.44140625" style="5"/>
    <col min="15361" max="15361" width="10.44140625" style="5" customWidth="1"/>
    <col min="15362" max="15362" width="60.5546875" style="5" customWidth="1"/>
    <col min="15363" max="15363" width="16.33203125" style="5" customWidth="1"/>
    <col min="15364" max="15364" width="18" style="5" customWidth="1"/>
    <col min="15365" max="15365" width="8.5546875" style="5" customWidth="1"/>
    <col min="15366" max="15616" width="10.44140625" style="5"/>
    <col min="15617" max="15617" width="10.44140625" style="5" customWidth="1"/>
    <col min="15618" max="15618" width="60.5546875" style="5" customWidth="1"/>
    <col min="15619" max="15619" width="16.33203125" style="5" customWidth="1"/>
    <col min="15620" max="15620" width="18" style="5" customWidth="1"/>
    <col min="15621" max="15621" width="8.5546875" style="5" customWidth="1"/>
    <col min="15622" max="15872" width="10.44140625" style="5"/>
    <col min="15873" max="15873" width="10.44140625" style="5" customWidth="1"/>
    <col min="15874" max="15874" width="60.5546875" style="5" customWidth="1"/>
    <col min="15875" max="15875" width="16.33203125" style="5" customWidth="1"/>
    <col min="15876" max="15876" width="18" style="5" customWidth="1"/>
    <col min="15877" max="15877" width="8.5546875" style="5" customWidth="1"/>
    <col min="15878" max="16128" width="10.44140625" style="5"/>
    <col min="16129" max="16129" width="10.44140625" style="5" customWidth="1"/>
    <col min="16130" max="16130" width="60.5546875" style="5" customWidth="1"/>
    <col min="16131" max="16131" width="16.33203125" style="5" customWidth="1"/>
    <col min="16132" max="16132" width="18" style="5" customWidth="1"/>
    <col min="16133" max="16133" width="8.5546875" style="5" customWidth="1"/>
    <col min="16134" max="16384" width="10.44140625" style="5"/>
  </cols>
  <sheetData>
    <row r="1" spans="1:27" ht="14.4" x14ac:dyDescent="0.3">
      <c r="B1" s="87" t="s">
        <v>94</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2.25" customHeight="1" x14ac:dyDescent="0.3">
      <c r="B3" s="503" t="s">
        <v>774</v>
      </c>
      <c r="C3" s="503"/>
      <c r="D3" s="503"/>
      <c r="E3" s="503"/>
      <c r="F3" s="44" t="s">
        <v>75</v>
      </c>
      <c r="M3" s="44"/>
      <c r="Z3" s="5" t="s">
        <v>96</v>
      </c>
      <c r="AA3" s="5">
        <v>2</v>
      </c>
    </row>
    <row r="4" spans="1:27" ht="21" x14ac:dyDescent="0.4">
      <c r="A4" s="486" t="s">
        <v>584</v>
      </c>
      <c r="B4" s="84" t="s">
        <v>98</v>
      </c>
      <c r="C4" s="82"/>
      <c r="D4" s="88"/>
      <c r="E4" s="82"/>
      <c r="Z4" s="5" t="s">
        <v>97</v>
      </c>
    </row>
    <row r="5" spans="1:27" ht="15.6" x14ac:dyDescent="0.3">
      <c r="A5" s="487"/>
      <c r="B5" s="89">
        <f>Alapa!C17</f>
        <v>0</v>
      </c>
      <c r="C5" s="89"/>
      <c r="D5" s="90"/>
      <c r="E5" s="91"/>
    </row>
    <row r="6" spans="1:27" ht="15.6" x14ac:dyDescent="0.3">
      <c r="A6" s="487"/>
      <c r="B6" s="89">
        <f>Alapa!C18</f>
        <v>0</v>
      </c>
      <c r="C6" s="89"/>
      <c r="D6" s="90"/>
      <c r="E6" s="91"/>
    </row>
    <row r="7" spans="1:27" ht="5.25" customHeight="1" x14ac:dyDescent="0.3">
      <c r="A7" s="487"/>
      <c r="B7" s="91"/>
      <c r="C7" s="91"/>
      <c r="D7" s="91"/>
      <c r="E7" s="91"/>
    </row>
    <row r="8" spans="1:27" ht="15.6" x14ac:dyDescent="0.3">
      <c r="A8" s="487"/>
      <c r="B8" s="488" t="s">
        <v>99</v>
      </c>
      <c r="C8" s="488"/>
      <c r="D8" s="488"/>
      <c r="E8" s="91"/>
    </row>
    <row r="9" spans="1:27" ht="34.5" customHeight="1" x14ac:dyDescent="0.3">
      <c r="A9" s="487"/>
      <c r="B9" s="489" t="s">
        <v>100</v>
      </c>
      <c r="C9" s="489"/>
      <c r="D9" s="489"/>
      <c r="E9" s="91"/>
    </row>
    <row r="10" spans="1:27" ht="24.75" customHeight="1" x14ac:dyDescent="0.3">
      <c r="A10" s="487"/>
      <c r="B10" s="92" t="s">
        <v>101</v>
      </c>
      <c r="C10" s="93" t="s">
        <v>102</v>
      </c>
      <c r="D10" s="94" t="s">
        <v>103</v>
      </c>
      <c r="E10" s="91"/>
    </row>
    <row r="11" spans="1:27" ht="28.5" customHeight="1" x14ac:dyDescent="0.3">
      <c r="A11" s="487"/>
      <c r="B11" s="94" t="s">
        <v>104</v>
      </c>
      <c r="C11" s="91"/>
      <c r="D11" s="91"/>
      <c r="E11" s="91"/>
    </row>
    <row r="12" spans="1:27" ht="21.75" customHeight="1" x14ac:dyDescent="0.3">
      <c r="A12" s="487"/>
      <c r="B12" s="95" t="s">
        <v>105</v>
      </c>
      <c r="C12" s="91"/>
      <c r="D12" s="91"/>
      <c r="E12" s="91"/>
    </row>
    <row r="13" spans="1:27" ht="26.25" customHeight="1" thickBot="1" x14ac:dyDescent="0.35">
      <c r="A13" s="487"/>
      <c r="B13" s="96" t="s">
        <v>106</v>
      </c>
      <c r="C13" s="96" t="s">
        <v>107</v>
      </c>
      <c r="D13" s="96" t="s">
        <v>108</v>
      </c>
      <c r="E13" s="91"/>
    </row>
    <row r="14" spans="1:27" ht="18.75" customHeight="1" x14ac:dyDescent="0.3">
      <c r="A14" s="487"/>
      <c r="B14" s="97" t="s">
        <v>109</v>
      </c>
      <c r="C14" s="98" t="s">
        <v>110</v>
      </c>
      <c r="D14" s="99" t="s">
        <v>111</v>
      </c>
      <c r="E14" s="91"/>
    </row>
    <row r="15" spans="1:27" ht="56.25" customHeight="1" x14ac:dyDescent="0.3">
      <c r="A15" s="487"/>
      <c r="B15" s="100" t="s">
        <v>682</v>
      </c>
      <c r="C15" s="490" t="s">
        <v>112</v>
      </c>
      <c r="D15" s="491"/>
      <c r="E15" s="91"/>
    </row>
    <row r="16" spans="1:27" ht="15.6" x14ac:dyDescent="0.3">
      <c r="A16" s="487"/>
      <c r="B16" s="101" t="s">
        <v>113</v>
      </c>
      <c r="C16" s="102"/>
      <c r="D16" s="102"/>
      <c r="E16" s="91"/>
    </row>
    <row r="17" spans="1:13" ht="15.6" x14ac:dyDescent="0.3">
      <c r="A17" s="487"/>
      <c r="B17" s="101" t="s">
        <v>114</v>
      </c>
      <c r="C17" s="102"/>
      <c r="D17" s="102"/>
      <c r="E17" s="91"/>
    </row>
    <row r="18" spans="1:13" ht="82.8" x14ac:dyDescent="0.3">
      <c r="A18" s="487"/>
      <c r="B18" s="101" t="s">
        <v>115</v>
      </c>
      <c r="C18" s="102"/>
      <c r="D18" s="102"/>
      <c r="E18" s="91"/>
    </row>
    <row r="19" spans="1:13" ht="55.2" x14ac:dyDescent="0.3">
      <c r="A19" s="487"/>
      <c r="B19" s="101" t="s">
        <v>116</v>
      </c>
      <c r="C19" s="102"/>
      <c r="D19" s="102"/>
      <c r="E19" s="91"/>
    </row>
    <row r="20" spans="1:13" ht="15.6" x14ac:dyDescent="0.3">
      <c r="A20" s="487"/>
      <c r="B20" s="101" t="s">
        <v>117</v>
      </c>
      <c r="C20" s="102"/>
      <c r="D20" s="102"/>
      <c r="E20" s="91"/>
    </row>
    <row r="21" spans="1:13" ht="27.6" x14ac:dyDescent="0.3">
      <c r="A21" s="487"/>
      <c r="B21" s="101" t="s">
        <v>118</v>
      </c>
      <c r="C21" s="102"/>
      <c r="D21" s="102"/>
      <c r="E21" s="91"/>
    </row>
    <row r="22" spans="1:13" ht="69" x14ac:dyDescent="0.3">
      <c r="A22" s="487"/>
      <c r="B22" s="104" t="s">
        <v>119</v>
      </c>
      <c r="C22" s="102"/>
      <c r="D22" s="102"/>
      <c r="E22" s="91"/>
    </row>
    <row r="23" spans="1:13" ht="15.6" x14ac:dyDescent="0.3">
      <c r="A23" s="487"/>
      <c r="B23" s="105" t="s">
        <v>120</v>
      </c>
      <c r="C23" s="106" t="str">
        <f>IF(C25&gt;0,"IGEN","")</f>
        <v/>
      </c>
      <c r="D23" s="106" t="str">
        <f>IF(C23="IGEN"," ","NEM")</f>
        <v>NEM</v>
      </c>
      <c r="E23" s="91"/>
    </row>
    <row r="24" spans="1:13" ht="15.6" x14ac:dyDescent="0.3">
      <c r="A24" s="487"/>
      <c r="B24" s="107" t="s">
        <v>121</v>
      </c>
      <c r="C24" s="108" t="s">
        <v>110</v>
      </c>
      <c r="D24" s="109" t="s">
        <v>111</v>
      </c>
      <c r="E24" s="91"/>
    </row>
    <row r="25" spans="1:13" ht="16.2" thickBot="1" x14ac:dyDescent="0.35">
      <c r="A25" s="487"/>
      <c r="B25" s="110" t="s">
        <v>122</v>
      </c>
      <c r="C25" s="111">
        <f>COUNTA(C16:C22)</f>
        <v>0</v>
      </c>
      <c r="D25" s="112">
        <f>COUNTA(D16:D22)</f>
        <v>0</v>
      </c>
      <c r="E25" s="91"/>
    </row>
    <row r="26" spans="1:13" ht="21" customHeight="1" thickBot="1" x14ac:dyDescent="0.35">
      <c r="A26" s="487"/>
      <c r="B26" s="113" t="s">
        <v>106</v>
      </c>
      <c r="C26" s="96" t="s">
        <v>107</v>
      </c>
      <c r="D26" s="114" t="s">
        <v>108</v>
      </c>
      <c r="E26" s="91"/>
    </row>
    <row r="27" spans="1:13" ht="15.6" x14ac:dyDescent="0.3">
      <c r="A27" s="487"/>
      <c r="B27" s="115" t="s">
        <v>123</v>
      </c>
      <c r="C27" s="116" t="s">
        <v>124</v>
      </c>
      <c r="D27" s="117" t="s">
        <v>125</v>
      </c>
      <c r="E27" s="91"/>
    </row>
    <row r="28" spans="1:13" ht="46.8" x14ac:dyDescent="0.3">
      <c r="A28" s="487"/>
      <c r="B28" s="118" t="s">
        <v>684</v>
      </c>
      <c r="C28" s="490" t="s">
        <v>112</v>
      </c>
      <c r="D28" s="491"/>
      <c r="E28" s="91"/>
    </row>
    <row r="29" spans="1:13" ht="55.2" x14ac:dyDescent="0.3">
      <c r="A29" s="487"/>
      <c r="B29" s="101" t="s">
        <v>126</v>
      </c>
      <c r="C29" s="102"/>
      <c r="D29" s="102"/>
      <c r="E29" s="91"/>
      <c r="F29" s="119"/>
      <c r="G29" s="119"/>
      <c r="H29" s="120"/>
      <c r="I29" s="119"/>
      <c r="J29" s="119"/>
      <c r="K29" s="119"/>
      <c r="L29" s="119"/>
      <c r="M29" s="119"/>
    </row>
    <row r="30" spans="1:13" ht="54" customHeight="1" x14ac:dyDescent="0.3">
      <c r="A30" s="487"/>
      <c r="B30" s="101" t="s">
        <v>127</v>
      </c>
      <c r="C30" s="102"/>
      <c r="D30" s="102"/>
      <c r="E30" s="91"/>
      <c r="H30" s="120"/>
    </row>
    <row r="31" spans="1:13" ht="47.25" customHeight="1" x14ac:dyDescent="0.3">
      <c r="A31" s="487"/>
      <c r="B31" s="101" t="s">
        <v>128</v>
      </c>
      <c r="C31" s="102"/>
      <c r="D31" s="102"/>
      <c r="E31" s="91"/>
      <c r="H31" s="120"/>
    </row>
    <row r="32" spans="1:13" ht="41.4" x14ac:dyDescent="0.3">
      <c r="A32" s="487"/>
      <c r="B32" s="101" t="s">
        <v>129</v>
      </c>
      <c r="C32" s="102"/>
      <c r="D32" s="102"/>
      <c r="E32" s="91"/>
      <c r="H32" s="120"/>
    </row>
    <row r="33" spans="1:8" ht="55.2" x14ac:dyDescent="0.3">
      <c r="A33" s="487"/>
      <c r="B33" s="101" t="s">
        <v>130</v>
      </c>
      <c r="C33" s="102"/>
      <c r="D33" s="102"/>
      <c r="E33" s="91"/>
      <c r="H33" s="120"/>
    </row>
    <row r="34" spans="1:8" ht="55.2" x14ac:dyDescent="0.3">
      <c r="A34" s="487"/>
      <c r="B34" s="101" t="s">
        <v>131</v>
      </c>
      <c r="C34" s="102"/>
      <c r="D34" s="102"/>
      <c r="E34" s="91"/>
      <c r="H34" s="120"/>
    </row>
    <row r="35" spans="1:8" ht="41.4" x14ac:dyDescent="0.3">
      <c r="A35" s="487"/>
      <c r="B35" s="101" t="s">
        <v>132</v>
      </c>
      <c r="C35" s="102"/>
      <c r="D35" s="102"/>
      <c r="E35" s="91"/>
      <c r="H35" s="120"/>
    </row>
    <row r="36" spans="1:8" ht="27.6" x14ac:dyDescent="0.3">
      <c r="A36" s="487"/>
      <c r="B36" s="121" t="s">
        <v>133</v>
      </c>
      <c r="C36" s="102"/>
      <c r="D36" s="102"/>
      <c r="E36" s="91"/>
      <c r="H36" s="120"/>
    </row>
    <row r="37" spans="1:8" ht="15.6" x14ac:dyDescent="0.3">
      <c r="A37" s="487"/>
      <c r="B37" s="105" t="s">
        <v>120</v>
      </c>
      <c r="C37" s="106"/>
      <c r="D37" s="106" t="str">
        <f>IF(D39&gt;0,"KOCKÁZATOS","")</f>
        <v/>
      </c>
      <c r="E37" s="91"/>
    </row>
    <row r="38" spans="1:8" ht="15.6" x14ac:dyDescent="0.3">
      <c r="A38" s="487"/>
      <c r="B38" s="107" t="s">
        <v>121</v>
      </c>
      <c r="C38" s="108" t="s">
        <v>134</v>
      </c>
      <c r="D38" s="109" t="s">
        <v>125</v>
      </c>
      <c r="E38" s="91"/>
    </row>
    <row r="39" spans="1:8" ht="16.2" thickBot="1" x14ac:dyDescent="0.35">
      <c r="A39" s="487"/>
      <c r="B39" s="110" t="s">
        <v>122</v>
      </c>
      <c r="C39" s="111">
        <f>COUNTA(C29:C36)</f>
        <v>0</v>
      </c>
      <c r="D39" s="112">
        <f>COUNTA(D29:D36)</f>
        <v>0</v>
      </c>
      <c r="E39" s="91"/>
    </row>
    <row r="40" spans="1:8" ht="16.2" thickBot="1" x14ac:dyDescent="0.35">
      <c r="A40" s="487"/>
      <c r="B40" s="122"/>
      <c r="C40" s="123"/>
      <c r="D40" s="124"/>
      <c r="E40" s="91"/>
    </row>
    <row r="41" spans="1:8" ht="17.25" customHeight="1" x14ac:dyDescent="0.3">
      <c r="A41" s="487"/>
      <c r="B41" s="125" t="s">
        <v>135</v>
      </c>
      <c r="C41" s="116" t="s">
        <v>124</v>
      </c>
      <c r="D41" s="117" t="s">
        <v>125</v>
      </c>
      <c r="E41" s="91"/>
    </row>
    <row r="42" spans="1:8" ht="47.25" customHeight="1" x14ac:dyDescent="0.3">
      <c r="A42" s="487"/>
      <c r="B42" s="118" t="s">
        <v>683</v>
      </c>
      <c r="C42" s="490" t="s">
        <v>112</v>
      </c>
      <c r="D42" s="491"/>
      <c r="E42" s="91"/>
    </row>
    <row r="43" spans="1:8" ht="94.5" customHeight="1" x14ac:dyDescent="0.3">
      <c r="A43" s="487"/>
      <c r="B43" s="126" t="s">
        <v>136</v>
      </c>
      <c r="C43" s="102"/>
      <c r="D43" s="102"/>
      <c r="E43" s="91"/>
    </row>
    <row r="44" spans="1:8" ht="27.6" x14ac:dyDescent="0.3">
      <c r="A44" s="487"/>
      <c r="B44" s="126" t="s">
        <v>137</v>
      </c>
      <c r="C44" s="102"/>
      <c r="D44" s="102"/>
      <c r="E44" s="91"/>
    </row>
    <row r="45" spans="1:8" ht="55.2" x14ac:dyDescent="0.3">
      <c r="A45" s="487"/>
      <c r="B45" s="126" t="s">
        <v>138</v>
      </c>
      <c r="C45" s="102"/>
      <c r="D45" s="102"/>
      <c r="E45" s="91"/>
    </row>
    <row r="46" spans="1:8" ht="82.5" customHeight="1" x14ac:dyDescent="0.3">
      <c r="A46" s="487"/>
      <c r="B46" s="126" t="s">
        <v>685</v>
      </c>
      <c r="C46" s="102"/>
      <c r="D46" s="102"/>
      <c r="E46" s="91"/>
    </row>
    <row r="47" spans="1:8" ht="15.6" x14ac:dyDescent="0.3">
      <c r="A47" s="487"/>
      <c r="B47" s="126" t="s">
        <v>139</v>
      </c>
      <c r="C47" s="127"/>
      <c r="D47" s="128"/>
      <c r="E47" s="91"/>
    </row>
    <row r="48" spans="1:8" ht="60" customHeight="1" x14ac:dyDescent="0.3">
      <c r="A48" s="487"/>
      <c r="B48" s="126" t="s">
        <v>140</v>
      </c>
      <c r="C48" s="102"/>
      <c r="D48" s="102"/>
      <c r="E48" s="91"/>
    </row>
    <row r="49" spans="1:6" ht="60" customHeight="1" x14ac:dyDescent="0.3">
      <c r="A49" s="487"/>
      <c r="B49" s="126" t="s">
        <v>141</v>
      </c>
      <c r="C49" s="102"/>
      <c r="D49" s="102"/>
      <c r="E49" s="91"/>
    </row>
    <row r="50" spans="1:6" ht="45" customHeight="1" x14ac:dyDescent="0.3">
      <c r="A50" s="487"/>
      <c r="B50" s="126" t="s">
        <v>142</v>
      </c>
      <c r="C50" s="102"/>
      <c r="D50" s="102"/>
      <c r="E50" s="91"/>
    </row>
    <row r="51" spans="1:6" ht="60" customHeight="1" x14ac:dyDescent="0.3">
      <c r="A51" s="487"/>
      <c r="B51" s="126" t="s">
        <v>143</v>
      </c>
      <c r="C51" s="102"/>
      <c r="D51" s="102"/>
      <c r="E51" s="91"/>
    </row>
    <row r="52" spans="1:6" ht="60" customHeight="1" x14ac:dyDescent="0.3">
      <c r="A52" s="487"/>
      <c r="B52" s="126" t="s">
        <v>144</v>
      </c>
      <c r="C52" s="102"/>
      <c r="D52" s="102"/>
      <c r="E52" s="91"/>
    </row>
    <row r="53" spans="1:6" ht="45" customHeight="1" x14ac:dyDescent="0.3">
      <c r="A53" s="487"/>
      <c r="B53" s="126" t="s">
        <v>145</v>
      </c>
      <c r="C53" s="102"/>
      <c r="D53" s="102"/>
      <c r="E53" s="91"/>
    </row>
    <row r="54" spans="1:6" ht="30" customHeight="1" x14ac:dyDescent="0.3">
      <c r="A54" s="487"/>
      <c r="B54" s="126" t="s">
        <v>146</v>
      </c>
      <c r="C54" s="102"/>
      <c r="D54" s="102"/>
      <c r="E54" s="91"/>
    </row>
    <row r="55" spans="1:6" ht="41.4" x14ac:dyDescent="0.3">
      <c r="A55" s="487"/>
      <c r="B55" s="126" t="s">
        <v>147</v>
      </c>
      <c r="C55" s="102"/>
      <c r="D55" s="102"/>
      <c r="E55" s="91"/>
    </row>
    <row r="56" spans="1:6" ht="32.25" customHeight="1" x14ac:dyDescent="0.3">
      <c r="A56" s="487"/>
      <c r="B56" s="126" t="s">
        <v>689</v>
      </c>
      <c r="C56" s="102"/>
      <c r="D56" s="102"/>
      <c r="E56" s="91"/>
    </row>
    <row r="57" spans="1:6" ht="46.5" customHeight="1" x14ac:dyDescent="0.3">
      <c r="A57" s="487"/>
      <c r="B57" s="126" t="s">
        <v>686</v>
      </c>
      <c r="C57" s="102"/>
      <c r="D57" s="102"/>
      <c r="E57" s="91"/>
      <c r="F57" s="391" t="s">
        <v>783</v>
      </c>
    </row>
    <row r="58" spans="1:6" ht="32.25" customHeight="1" x14ac:dyDescent="0.3">
      <c r="A58" s="487"/>
      <c r="B58" s="121" t="s">
        <v>133</v>
      </c>
      <c r="C58" s="102"/>
      <c r="D58" s="102"/>
      <c r="E58" s="91"/>
    </row>
    <row r="59" spans="1:6" ht="15.6" x14ac:dyDescent="0.3">
      <c r="A59" s="487"/>
      <c r="B59" s="105" t="s">
        <v>120</v>
      </c>
      <c r="C59" s="129"/>
      <c r="D59" s="130" t="str">
        <f>IF(D61&gt;0,"KOCKÁZATOS","")</f>
        <v/>
      </c>
      <c r="E59" s="91"/>
    </row>
    <row r="60" spans="1:6" ht="15.6" x14ac:dyDescent="0.3">
      <c r="A60" s="487"/>
      <c r="B60" s="107" t="s">
        <v>121</v>
      </c>
      <c r="C60" s="108" t="s">
        <v>134</v>
      </c>
      <c r="D60" s="109" t="s">
        <v>125</v>
      </c>
      <c r="E60" s="91"/>
    </row>
    <row r="61" spans="1:6" ht="16.2" thickBot="1" x14ac:dyDescent="0.35">
      <c r="A61" s="487"/>
      <c r="B61" s="110" t="s">
        <v>122</v>
      </c>
      <c r="C61" s="111">
        <f>COUNTA(C43:C58)</f>
        <v>0</v>
      </c>
      <c r="D61" s="112">
        <f>COUNTA(D43:D58)</f>
        <v>0</v>
      </c>
      <c r="E61" s="91"/>
    </row>
    <row r="62" spans="1:6" ht="23.25" customHeight="1" thickBot="1" x14ac:dyDescent="0.35">
      <c r="A62" s="487"/>
      <c r="B62" s="131" t="s">
        <v>148</v>
      </c>
      <c r="C62" s="91"/>
      <c r="D62" s="91"/>
      <c r="E62" s="91"/>
    </row>
    <row r="63" spans="1:6" ht="49.5" customHeight="1" x14ac:dyDescent="0.3">
      <c r="A63" s="487"/>
      <c r="B63" s="492"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493" t="e">
        <f>IF(#REF!="alacsony kockázati kategória",1,IF(#REF!="normál kockázati kategória",2,IF(#REF!="magas kockázati kategória",3,4)))</f>
        <v>#REF!</v>
      </c>
      <c r="D63" s="494" t="e">
        <f>IF(A63="alacsony kockázati kategória",1,IF(#REF!="normál kockázati kategória",2,IF(#REF!="magas kockázati kategória",3,4)))</f>
        <v>#REF!</v>
      </c>
      <c r="E63" s="91"/>
    </row>
    <row r="64" spans="1:6" ht="23.25" customHeight="1" x14ac:dyDescent="0.3">
      <c r="A64" s="487"/>
      <c r="B64" s="495" t="str">
        <f>IF(E76=1,B76,IF(E76=2,B79,IF(E76=3,B82,"")))</f>
        <v>Normál kockázati kategória</v>
      </c>
      <c r="C64" s="496" t="e">
        <f>IF(#REF!="alacsony kockázati kategória",1,IF(#REF!="normál kockázati kategória",2,IF(#REF!="magas kockázati kategória",3,4)))</f>
        <v>#REF!</v>
      </c>
      <c r="D64" s="497" t="e">
        <f>IF(A64="alacsony kockázati kategória",1,IF(#REF!="normál kockázati kategória",2,IF(#REF!="magas kockázati kategória",3,4)))</f>
        <v>#REF!</v>
      </c>
      <c r="E64" s="91"/>
    </row>
    <row r="65" spans="1:5" ht="23.25" customHeight="1" thickBot="1" x14ac:dyDescent="0.35">
      <c r="A65" s="487"/>
      <c r="B65" s="498" t="str">
        <f>IF(E76=1,B77,IF(E76=2,B80,IF(E76=3,B83,"")))</f>
        <v>Normál ügyfél-átvilágítás az Egységes szabályzat III. pontja szerint</v>
      </c>
      <c r="C65" s="499" t="e">
        <f>IF(#REF!="alacsony kockázati kategória",1,IF(#REF!="normál kockázati kategória",2,IF(#REF!="magas kockázati kategória",3,4)))</f>
        <v>#REF!</v>
      </c>
      <c r="D65" s="500" t="e">
        <f>IF(A65="alacsony kockázati kategória",1,IF(#REF!="normál kockázati kategória",2,IF(A68="magas kockázati kategória",3,4)))</f>
        <v>#REF!</v>
      </c>
      <c r="E65" s="91"/>
    </row>
    <row r="66" spans="1:5" ht="21.75" customHeight="1" x14ac:dyDescent="0.3">
      <c r="A66" s="487"/>
      <c r="B66" s="501" t="str">
        <f>IF(E76=3,"Kockázati tényező leírása...","")</f>
        <v/>
      </c>
      <c r="C66" s="501"/>
      <c r="D66" s="501"/>
      <c r="E66" s="429"/>
    </row>
    <row r="67" spans="1:5" ht="22.5" customHeight="1" x14ac:dyDescent="0.3">
      <c r="A67" s="487"/>
      <c r="B67" s="502" t="str">
        <f>IF(E76=3,"Meghatározott körülmény leírása...","")</f>
        <v/>
      </c>
      <c r="C67" s="502"/>
      <c r="D67" s="502"/>
      <c r="E67" s="429"/>
    </row>
    <row r="68" spans="1:5" ht="23.25" customHeight="1" x14ac:dyDescent="0.3">
      <c r="A68" s="487"/>
      <c r="B68" s="82"/>
      <c r="C68" s="82"/>
      <c r="D68" s="83"/>
      <c r="E68" s="91"/>
    </row>
    <row r="69" spans="1:5" ht="23.25" customHeight="1" thickBot="1" x14ac:dyDescent="0.35">
      <c r="A69" s="487"/>
      <c r="B69" s="91"/>
      <c r="C69" s="132"/>
      <c r="D69" s="91"/>
      <c r="E69" s="91"/>
    </row>
    <row r="70" spans="1:5" ht="23.25" customHeight="1" x14ac:dyDescent="0.3">
      <c r="A70" s="487"/>
      <c r="B70" s="91"/>
      <c r="C70" s="133" t="s">
        <v>149</v>
      </c>
      <c r="D70" s="133"/>
      <c r="E70" s="91"/>
    </row>
    <row r="71" spans="1:5" ht="23.25" customHeight="1" x14ac:dyDescent="0.3">
      <c r="A71" s="487"/>
      <c r="B71" s="91"/>
      <c r="C71" s="133">
        <f>Alapa!C17</f>
        <v>0</v>
      </c>
      <c r="D71" s="133"/>
      <c r="E71" s="91"/>
    </row>
    <row r="74" spans="1:5" ht="12.6" thickBot="1" x14ac:dyDescent="0.3">
      <c r="B74" s="134" t="s">
        <v>681</v>
      </c>
    </row>
    <row r="75" spans="1:5" ht="54" customHeight="1" x14ac:dyDescent="0.25">
      <c r="B75" s="513" t="s">
        <v>709</v>
      </c>
      <c r="C75" s="514"/>
      <c r="D75" s="515"/>
    </row>
    <row r="76" spans="1:5" ht="17.399999999999999" x14ac:dyDescent="0.3">
      <c r="B76" s="516" t="str">
        <f>IF(AND(C25&gt;0,D39=0,D61=0),"Alacsony kockázati kategória","")</f>
        <v/>
      </c>
      <c r="C76" s="517"/>
      <c r="D76" s="518"/>
      <c r="E76" s="5">
        <f>IF(B76="Alacsony kockázati kategória",1,IF(B79="Normál kockázati kategória",2,IF(B82="Magas kockázati kategória",3,4)))</f>
        <v>2</v>
      </c>
    </row>
    <row r="77" spans="1:5" ht="16.2" thickBot="1" x14ac:dyDescent="0.3">
      <c r="B77" s="519" t="str">
        <f>IF(B76="Alacsony kockázati kategória","Egyszerűsített ügyfél-átvilágítás az Egységes szabályzat VIII/1. pontja szerint","")</f>
        <v/>
      </c>
      <c r="C77" s="520"/>
      <c r="D77" s="521"/>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5">
      <c r="B78" s="513" t="s">
        <v>710</v>
      </c>
      <c r="C78" s="514"/>
      <c r="D78" s="515"/>
    </row>
    <row r="79" spans="1:5" ht="17.399999999999999" x14ac:dyDescent="0.3">
      <c r="B79" s="516" t="str">
        <f>IF(AND(C25=0,D39=0,D61=0),"Normál kockázati kategória","")</f>
        <v>Normál kockázati kategória</v>
      </c>
      <c r="C79" s="517"/>
      <c r="D79" s="518"/>
    </row>
    <row r="80" spans="1:5" ht="16.2" thickBot="1" x14ac:dyDescent="0.3">
      <c r="B80" s="510" t="str">
        <f>IF(B79="Normál kockázati kategória","Normál ügyfél-átvilágítás az Egységes szabályzat III. pontja szerint","")</f>
        <v>Normál ügyfél-átvilágítás az Egységes szabályzat III. pontja szerint</v>
      </c>
      <c r="C80" s="511"/>
      <c r="D80" s="512"/>
    </row>
    <row r="81" spans="2:4" ht="54.75" customHeight="1" x14ac:dyDescent="0.3">
      <c r="B81" s="504" t="s">
        <v>711</v>
      </c>
      <c r="C81" s="505"/>
      <c r="D81" s="506"/>
    </row>
    <row r="82" spans="2:4" ht="17.399999999999999" x14ac:dyDescent="0.3">
      <c r="B82" s="507" t="str">
        <f>IF(OR(D39&gt;0,D61&gt;0),"Magas kockázati kategória","")</f>
        <v/>
      </c>
      <c r="C82" s="508"/>
      <c r="D82" s="509"/>
    </row>
    <row r="83" spans="2:4" ht="16.2" thickBot="1" x14ac:dyDescent="0.3">
      <c r="B83" s="510" t="str">
        <f>IF(B82="Magas kockázati kategória","Fokozott ügyfél-átvilágítás az Egységes szabályzat VIII/2. pontja szerint","")</f>
        <v/>
      </c>
      <c r="C83" s="511"/>
      <c r="D83" s="512"/>
    </row>
    <row r="114" ht="12.75" customHeight="1" x14ac:dyDescent="0.25"/>
  </sheetData>
  <mergeCells count="21">
    <mergeCell ref="B3:E3"/>
    <mergeCell ref="B81:D81"/>
    <mergeCell ref="B82:D82"/>
    <mergeCell ref="B83:D83"/>
    <mergeCell ref="B75:D75"/>
    <mergeCell ref="B76:D76"/>
    <mergeCell ref="B77:D77"/>
    <mergeCell ref="B78:D78"/>
    <mergeCell ref="B79:D79"/>
    <mergeCell ref="B80:D80"/>
    <mergeCell ref="A4:A71"/>
    <mergeCell ref="B8:D8"/>
    <mergeCell ref="B9:D9"/>
    <mergeCell ref="C15:D15"/>
    <mergeCell ref="C28:D28"/>
    <mergeCell ref="C42:D42"/>
    <mergeCell ref="B63:D63"/>
    <mergeCell ref="B64:D64"/>
    <mergeCell ref="B65:D65"/>
    <mergeCell ref="B66:D66"/>
    <mergeCell ref="B67:D67"/>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xr:uid="{00000000-0002-0000-0400-000000000000}">
      <formula1>$J$1:$K$1</formula1>
    </dataValidation>
    <dataValidation type="list" allowBlank="1" showInputMessage="1" showErrorMessage="1" sqref="C16:D22 C29:D36 C43:D46 C48:D58" xr:uid="{00000000-0002-0000-0400-000001000000}">
      <formula1>$K$1:$K$1</formula1>
    </dataValidation>
  </dataValidations>
  <hyperlinks>
    <hyperlink ref="F1" location="Tartalom!B1" display="tartalom" xr:uid="{00000000-0004-0000-0400-000000000000}"/>
    <hyperlink ref="F3" location="'PM-KV-03-01'!C27" display="folyamatábra" xr:uid="{00000000-0004-0000-0400-000001000000}"/>
    <hyperlink ref="F57" r:id="rId1" xr:uid="{75135810-675E-4059-BABA-7046F448008A}"/>
  </hyperlinks>
  <pageMargins left="0.70866141732283472" right="0.70866141732283472" top="0.74803149606299213" bottom="0.74803149606299213" header="0.31496062992125984" footer="0.31496062992125984"/>
  <pageSetup paperSize="9" scale="84" fitToHeight="3" orientation="portrait" r:id="rId2"/>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2" t="s">
        <v>150</v>
      </c>
      <c r="J1" s="44"/>
      <c r="K1" s="43" t="s">
        <v>1</v>
      </c>
      <c r="L1" s="5">
        <f>Alapa!C1</f>
        <v>0</v>
      </c>
      <c r="M1" s="44" t="s">
        <v>2</v>
      </c>
    </row>
    <row r="2" spans="1:13" ht="15.6" x14ac:dyDescent="0.3">
      <c r="B2" s="42"/>
      <c r="J2" s="44"/>
      <c r="K2" s="43"/>
      <c r="M2" s="45" t="s">
        <v>3</v>
      </c>
    </row>
    <row r="3" spans="1:13" ht="34.5" customHeight="1" x14ac:dyDescent="0.3">
      <c r="B3" s="503" t="s">
        <v>775</v>
      </c>
      <c r="C3" s="503"/>
      <c r="D3" s="503"/>
      <c r="E3" s="503"/>
      <c r="F3" s="503"/>
      <c r="G3" s="503"/>
      <c r="H3" s="503"/>
      <c r="I3" s="503"/>
      <c r="J3" s="503"/>
      <c r="K3" s="503"/>
      <c r="L3" s="503"/>
      <c r="M3" s="44" t="s">
        <v>75</v>
      </c>
    </row>
    <row r="4" spans="1:13" ht="15.75" customHeight="1" x14ac:dyDescent="0.3">
      <c r="A4" s="522" t="s">
        <v>585</v>
      </c>
      <c r="B4" s="523" t="s">
        <v>151</v>
      </c>
      <c r="C4" s="523"/>
      <c r="D4" s="523"/>
      <c r="E4" s="523"/>
      <c r="F4" s="523"/>
      <c r="G4" s="523"/>
      <c r="H4" s="523"/>
      <c r="I4" s="523"/>
      <c r="J4" s="523"/>
      <c r="K4" s="523"/>
      <c r="L4" s="523"/>
    </row>
    <row r="5" spans="1:13" ht="20.399999999999999" x14ac:dyDescent="0.35">
      <c r="A5" s="522"/>
      <c r="B5" s="135" t="s">
        <v>152</v>
      </c>
      <c r="C5" s="135"/>
      <c r="D5" s="135"/>
      <c r="E5" s="135"/>
      <c r="F5" s="135"/>
      <c r="G5" s="135"/>
      <c r="H5" s="135"/>
      <c r="I5" s="135"/>
      <c r="J5" s="135"/>
      <c r="K5" s="48"/>
      <c r="L5" s="136"/>
    </row>
    <row r="6" spans="1:13" ht="15.6" x14ac:dyDescent="0.3">
      <c r="A6" s="522"/>
      <c r="B6" s="137" t="s">
        <v>79</v>
      </c>
      <c r="C6" s="84">
        <f>Alapa!C17</f>
        <v>0</v>
      </c>
      <c r="D6" s="82"/>
      <c r="E6" s="82"/>
      <c r="F6" s="82"/>
      <c r="G6" s="82"/>
      <c r="H6"/>
      <c r="I6"/>
      <c r="J6"/>
      <c r="K6"/>
      <c r="L6"/>
    </row>
    <row r="7" spans="1:13" ht="15.6" x14ac:dyDescent="0.3">
      <c r="A7" s="522"/>
      <c r="B7" s="137" t="s">
        <v>80</v>
      </c>
      <c r="C7" s="84">
        <f>Alapa!C18</f>
        <v>0</v>
      </c>
      <c r="D7" s="82"/>
      <c r="E7" s="82"/>
      <c r="F7" s="82"/>
      <c r="G7" s="82"/>
      <c r="H7"/>
      <c r="I7"/>
      <c r="J7"/>
      <c r="K7"/>
      <c r="L7"/>
    </row>
    <row r="8" spans="1:13" ht="15.6" x14ac:dyDescent="0.3">
      <c r="A8" s="522"/>
      <c r="B8" s="137"/>
      <c r="C8"/>
      <c r="D8"/>
      <c r="E8"/>
      <c r="F8"/>
      <c r="G8"/>
      <c r="H8"/>
      <c r="I8"/>
      <c r="J8"/>
      <c r="K8"/>
      <c r="L8"/>
    </row>
    <row r="9" spans="1:13" ht="15.6" x14ac:dyDescent="0.3">
      <c r="A9" s="522"/>
      <c r="B9" s="137"/>
      <c r="C9"/>
      <c r="D9"/>
      <c r="E9"/>
      <c r="F9"/>
      <c r="G9"/>
      <c r="H9"/>
      <c r="I9"/>
      <c r="J9"/>
      <c r="K9"/>
      <c r="L9"/>
    </row>
    <row r="10" spans="1:13" ht="15.6" x14ac:dyDescent="0.3">
      <c r="A10" s="522"/>
      <c r="B10" s="524" t="s">
        <v>153</v>
      </c>
      <c r="C10" s="524"/>
      <c r="D10" s="524"/>
      <c r="E10" s="524"/>
      <c r="F10" s="524"/>
      <c r="G10" s="524"/>
      <c r="H10" s="524"/>
      <c r="I10" s="524"/>
      <c r="J10" s="524"/>
      <c r="K10" s="524"/>
      <c r="L10" s="524"/>
    </row>
    <row r="11" spans="1:13" ht="15.6" x14ac:dyDescent="0.3">
      <c r="A11" s="522"/>
      <c r="B11" s="524" t="s">
        <v>154</v>
      </c>
      <c r="C11" s="524"/>
      <c r="D11" s="524"/>
      <c r="E11" s="524"/>
      <c r="F11" s="524"/>
      <c r="G11" s="524"/>
      <c r="H11" s="524"/>
      <c r="I11" s="524"/>
      <c r="J11" s="524"/>
      <c r="K11" s="524"/>
      <c r="L11" s="524"/>
    </row>
    <row r="12" spans="1:13" ht="15.6" x14ac:dyDescent="0.3">
      <c r="A12" s="522"/>
      <c r="B12" s="524" t="s">
        <v>155</v>
      </c>
      <c r="C12" s="524"/>
      <c r="D12" s="524"/>
      <c r="E12" s="524"/>
      <c r="F12" s="524"/>
      <c r="G12" s="524"/>
      <c r="H12" s="524"/>
      <c r="I12" s="524"/>
      <c r="J12" s="524"/>
      <c r="K12" s="524"/>
      <c r="L12" s="524"/>
    </row>
    <row r="13" spans="1:13" ht="15.6" x14ac:dyDescent="0.3">
      <c r="A13" s="522"/>
      <c r="B13" s="138"/>
      <c r="C13"/>
      <c r="D13"/>
      <c r="E13"/>
      <c r="F13"/>
      <c r="G13"/>
      <c r="H13"/>
      <c r="I13"/>
      <c r="J13"/>
      <c r="K13" s="139"/>
      <c r="L13"/>
    </row>
    <row r="14" spans="1:13" ht="18.75" customHeight="1" x14ac:dyDescent="0.3">
      <c r="A14" s="522"/>
      <c r="B14" s="525" t="s">
        <v>156</v>
      </c>
      <c r="C14" s="525"/>
      <c r="D14" s="525"/>
      <c r="E14" s="525"/>
      <c r="F14" s="525"/>
      <c r="G14" s="525"/>
      <c r="H14" s="525"/>
      <c r="I14" s="525"/>
      <c r="J14" s="525"/>
      <c r="K14" s="525"/>
      <c r="L14" s="525"/>
    </row>
    <row r="15" spans="1:13" ht="18.75" customHeight="1" x14ac:dyDescent="0.25">
      <c r="A15" s="522"/>
      <c r="B15" s="536" t="s">
        <v>734</v>
      </c>
      <c r="C15" s="536"/>
      <c r="D15" s="536"/>
      <c r="E15" s="536"/>
      <c r="F15" s="536"/>
      <c r="G15" s="536"/>
      <c r="H15" s="536"/>
      <c r="I15" s="536"/>
      <c r="J15" s="536"/>
      <c r="K15" s="536"/>
      <c r="L15" s="536"/>
    </row>
    <row r="16" spans="1:13" ht="27.75" customHeight="1" x14ac:dyDescent="0.3">
      <c r="A16" s="522"/>
      <c r="B16" s="526" t="s">
        <v>692</v>
      </c>
      <c r="C16" s="526"/>
      <c r="D16" s="526"/>
      <c r="E16" s="526"/>
      <c r="F16" s="526"/>
      <c r="G16" s="526"/>
      <c r="H16" s="526"/>
      <c r="I16" s="526"/>
      <c r="J16" s="526"/>
      <c r="K16" s="526"/>
      <c r="L16" s="526"/>
    </row>
    <row r="17" spans="1:12" ht="18" customHeight="1" x14ac:dyDescent="0.3">
      <c r="A17" s="522"/>
      <c r="B17" s="72" t="s">
        <v>157</v>
      </c>
      <c r="C17" s="72"/>
      <c r="D17" s="72"/>
      <c r="E17" s="72"/>
      <c r="F17" s="82" t="s">
        <v>158</v>
      </c>
      <c r="G17" s="82"/>
      <c r="H17" s="82"/>
      <c r="I17" s="82"/>
      <c r="J17" s="82"/>
      <c r="K17" s="82"/>
      <c r="L17" s="82"/>
    </row>
    <row r="18" spans="1:12" ht="18" customHeight="1" x14ac:dyDescent="0.3">
      <c r="A18" s="522"/>
      <c r="B18" s="72" t="s">
        <v>159</v>
      </c>
      <c r="C18" s="72"/>
      <c r="D18" s="72"/>
      <c r="E18" s="72"/>
      <c r="F18" s="82" t="s">
        <v>158</v>
      </c>
      <c r="G18" s="82"/>
      <c r="H18" s="82"/>
      <c r="I18" s="82"/>
      <c r="J18" s="82"/>
      <c r="K18" s="82"/>
      <c r="L18" s="82"/>
    </row>
    <row r="19" spans="1:12" ht="24.75" customHeight="1" x14ac:dyDescent="0.3">
      <c r="A19" s="522"/>
      <c r="B19" s="480" t="s">
        <v>212</v>
      </c>
      <c r="C19" s="480"/>
      <c r="D19" s="480"/>
      <c r="E19" s="480"/>
      <c r="F19" s="480"/>
      <c r="G19" s="480"/>
      <c r="H19" s="480"/>
      <c r="I19" s="480"/>
      <c r="J19" s="480"/>
      <c r="K19" s="480"/>
      <c r="L19" s="480"/>
    </row>
    <row r="20" spans="1:12" ht="15.6" x14ac:dyDescent="0.3">
      <c r="A20" s="522"/>
      <c r="B20" s="145"/>
      <c r="C20" s="407" t="s">
        <v>160</v>
      </c>
      <c r="D20" s="145"/>
      <c r="E20" s="145"/>
      <c r="F20" s="145"/>
      <c r="G20" s="145"/>
      <c r="H20" s="145"/>
      <c r="I20" s="145"/>
      <c r="J20" s="145"/>
      <c r="K20" s="145"/>
      <c r="L20" s="145"/>
    </row>
    <row r="21" spans="1:12" ht="15.6" x14ac:dyDescent="0.3">
      <c r="A21" s="522"/>
      <c r="B21" s="145"/>
      <c r="C21" s="72" t="s">
        <v>161</v>
      </c>
      <c r="D21" s="141" t="s">
        <v>162</v>
      </c>
      <c r="E21" s="141"/>
      <c r="F21" s="141"/>
      <c r="G21" s="141"/>
      <c r="H21" s="145"/>
      <c r="I21" s="145"/>
      <c r="J21" s="145"/>
      <c r="K21" s="145"/>
      <c r="L21" s="145"/>
    </row>
    <row r="22" spans="1:12" ht="18.75" customHeight="1" x14ac:dyDescent="0.3">
      <c r="A22" s="522"/>
      <c r="B22" s="152"/>
      <c r="C22" s="408" t="s">
        <v>163</v>
      </c>
      <c r="D22" s="412"/>
      <c r="E22" s="412"/>
      <c r="F22" s="412"/>
      <c r="G22" s="412"/>
      <c r="H22" s="412"/>
      <c r="I22" s="412"/>
      <c r="J22" s="412"/>
      <c r="K22" s="412"/>
      <c r="L22" s="412"/>
    </row>
    <row r="23" spans="1:12" ht="27.75" customHeight="1" x14ac:dyDescent="0.3">
      <c r="A23" s="522"/>
      <c r="B23" s="72" t="s">
        <v>164</v>
      </c>
      <c r="C23" s="72"/>
      <c r="D23" s="82" t="s">
        <v>91</v>
      </c>
      <c r="E23" s="82"/>
      <c r="F23" s="82"/>
      <c r="G23" s="72" t="s">
        <v>165</v>
      </c>
      <c r="H23" s="83" t="s">
        <v>166</v>
      </c>
      <c r="I23" s="82"/>
      <c r="J23" s="82"/>
      <c r="K23" s="82"/>
      <c r="L23" s="82"/>
    </row>
    <row r="24" spans="1:12" ht="21" customHeight="1" x14ac:dyDescent="0.3">
      <c r="A24" s="522"/>
      <c r="B24" s="72" t="s">
        <v>167</v>
      </c>
      <c r="C24" s="72"/>
      <c r="D24" s="82"/>
      <c r="E24" s="82"/>
      <c r="F24" s="82" t="s">
        <v>158</v>
      </c>
      <c r="G24" s="82"/>
      <c r="H24" s="82"/>
      <c r="I24" s="82"/>
      <c r="J24" s="82"/>
      <c r="K24" s="82"/>
      <c r="L24" s="82"/>
    </row>
    <row r="25" spans="1:12" ht="36.75" customHeight="1" x14ac:dyDescent="0.3">
      <c r="A25" s="522"/>
      <c r="B25" s="481" t="s">
        <v>168</v>
      </c>
      <c r="C25" s="481"/>
      <c r="D25" s="481"/>
      <c r="E25" s="481"/>
      <c r="F25" s="82" t="s">
        <v>158</v>
      </c>
      <c r="G25" s="82"/>
      <c r="H25" s="82"/>
      <c r="I25" s="82"/>
      <c r="J25" s="82"/>
      <c r="K25" s="82"/>
      <c r="L25" s="82"/>
    </row>
    <row r="26" spans="1:12" ht="23.25" customHeight="1" x14ac:dyDescent="0.3">
      <c r="A26" s="522"/>
      <c r="B26" s="480" t="s">
        <v>693</v>
      </c>
      <c r="C26" s="480"/>
      <c r="D26" s="480"/>
      <c r="E26" s="480"/>
      <c r="F26" s="480"/>
      <c r="G26" s="480"/>
      <c r="H26" s="480"/>
      <c r="I26" s="480"/>
      <c r="J26" s="480"/>
      <c r="K26" s="480"/>
      <c r="L26" s="413"/>
    </row>
    <row r="27" spans="1:12" ht="19.5" customHeight="1" x14ac:dyDescent="0.3">
      <c r="A27" s="522"/>
      <c r="B27" s="414"/>
      <c r="C27" s="72" t="s">
        <v>169</v>
      </c>
      <c r="D27" s="72"/>
      <c r="E27" s="72"/>
      <c r="F27" s="72"/>
      <c r="G27" s="145" t="s">
        <v>170</v>
      </c>
      <c r="H27" s="82" t="s">
        <v>171</v>
      </c>
      <c r="I27" s="82"/>
      <c r="J27" s="145" t="s">
        <v>172</v>
      </c>
      <c r="K27" s="82" t="s">
        <v>173</v>
      </c>
      <c r="L27" s="82"/>
    </row>
    <row r="28" spans="1:12" ht="19.5" customHeight="1" x14ac:dyDescent="0.3">
      <c r="A28" s="522"/>
      <c r="B28" s="414"/>
      <c r="C28" s="480" t="s">
        <v>174</v>
      </c>
      <c r="D28" s="480"/>
      <c r="E28" s="480"/>
      <c r="F28" s="480"/>
      <c r="G28" s="145" t="s">
        <v>170</v>
      </c>
      <c r="H28" s="82" t="s">
        <v>171</v>
      </c>
      <c r="I28" s="82"/>
      <c r="J28" s="145" t="s">
        <v>172</v>
      </c>
      <c r="K28" s="82" t="s">
        <v>173</v>
      </c>
      <c r="L28" s="82"/>
    </row>
    <row r="29" spans="1:12" ht="19.5" customHeight="1" x14ac:dyDescent="0.3">
      <c r="A29" s="522"/>
      <c r="B29" s="414"/>
      <c r="C29" s="480" t="s">
        <v>175</v>
      </c>
      <c r="D29" s="480"/>
      <c r="E29" s="480"/>
      <c r="F29" s="480"/>
      <c r="G29" s="145" t="s">
        <v>170</v>
      </c>
      <c r="H29" s="82" t="s">
        <v>171</v>
      </c>
      <c r="I29" s="82"/>
      <c r="J29" s="145" t="s">
        <v>172</v>
      </c>
      <c r="K29" s="82" t="s">
        <v>173</v>
      </c>
      <c r="L29" s="82"/>
    </row>
    <row r="30" spans="1:12" ht="19.5" customHeight="1" x14ac:dyDescent="0.3">
      <c r="A30" s="522"/>
      <c r="B30" s="414"/>
      <c r="C30" s="480" t="s">
        <v>176</v>
      </c>
      <c r="D30" s="480"/>
      <c r="E30" s="480"/>
      <c r="F30" s="480"/>
      <c r="G30" s="145" t="s">
        <v>170</v>
      </c>
      <c r="H30" s="82" t="s">
        <v>171</v>
      </c>
      <c r="I30" s="82"/>
      <c r="J30" s="145" t="s">
        <v>172</v>
      </c>
      <c r="K30" s="82" t="s">
        <v>173</v>
      </c>
      <c r="L30" s="82"/>
    </row>
    <row r="31" spans="1:12" ht="19.5" customHeight="1" x14ac:dyDescent="0.3">
      <c r="A31" s="522"/>
      <c r="B31" s="414"/>
      <c r="C31" s="407" t="s">
        <v>177</v>
      </c>
      <c r="D31" s="72" t="s">
        <v>178</v>
      </c>
      <c r="E31" s="72"/>
      <c r="F31" s="72"/>
      <c r="G31" s="145" t="s">
        <v>170</v>
      </c>
      <c r="H31" s="82" t="s">
        <v>171</v>
      </c>
      <c r="I31" s="82"/>
      <c r="J31" s="145" t="s">
        <v>172</v>
      </c>
      <c r="K31" s="82" t="s">
        <v>173</v>
      </c>
      <c r="L31" s="82"/>
    </row>
    <row r="32" spans="1:12" ht="19.5" customHeight="1" x14ac:dyDescent="0.3">
      <c r="A32" s="522"/>
      <c r="B32" s="152"/>
      <c r="C32" s="408" t="s">
        <v>163</v>
      </c>
      <c r="D32" s="146"/>
      <c r="E32" s="146"/>
      <c r="F32" s="146"/>
      <c r="G32" s="415"/>
      <c r="H32" s="415"/>
      <c r="I32" s="415"/>
      <c r="J32" s="415"/>
      <c r="K32" s="415"/>
      <c r="L32" s="415"/>
    </row>
    <row r="33" spans="1:12" ht="18" customHeight="1" x14ac:dyDescent="0.3">
      <c r="A33" s="522"/>
      <c r="B33" s="78"/>
      <c r="C33" s="413"/>
      <c r="D33" s="413"/>
      <c r="E33" s="413"/>
      <c r="F33" s="413"/>
      <c r="G33" s="413"/>
      <c r="H33" s="413"/>
      <c r="I33" s="413"/>
      <c r="J33" s="413"/>
      <c r="K33" s="413"/>
      <c r="L33" s="413"/>
    </row>
    <row r="34" spans="1:12" ht="18" customHeight="1" x14ac:dyDescent="0.3">
      <c r="A34" s="522"/>
      <c r="B34" s="78"/>
      <c r="C34" s="413"/>
      <c r="D34" s="413"/>
      <c r="E34" s="413"/>
      <c r="F34" s="82"/>
      <c r="G34" s="82"/>
      <c r="H34" s="82"/>
      <c r="I34" s="82"/>
      <c r="J34" s="82"/>
      <c r="K34" s="82"/>
      <c r="L34" s="82"/>
    </row>
    <row r="35" spans="1:12" ht="32.25" customHeight="1" x14ac:dyDescent="0.3">
      <c r="A35" s="522"/>
      <c r="B35" s="527" t="s">
        <v>694</v>
      </c>
      <c r="C35" s="527"/>
      <c r="D35" s="527"/>
      <c r="E35" s="527"/>
      <c r="F35" s="527"/>
      <c r="G35" s="527"/>
      <c r="H35" s="527"/>
      <c r="I35" s="527"/>
      <c r="J35" s="527"/>
      <c r="K35" s="527"/>
      <c r="L35" s="527"/>
    </row>
    <row r="36" spans="1:12" ht="21" customHeight="1" x14ac:dyDescent="0.3">
      <c r="A36" s="522"/>
      <c r="B36" s="72" t="s">
        <v>179</v>
      </c>
      <c r="C36" s="72"/>
      <c r="D36" s="82" t="s">
        <v>180</v>
      </c>
      <c r="E36" s="82"/>
      <c r="F36" s="82"/>
      <c r="G36" s="82"/>
      <c r="H36" s="82"/>
      <c r="I36" s="82"/>
      <c r="J36" s="82"/>
      <c r="K36" s="82"/>
      <c r="L36" s="82"/>
    </row>
    <row r="37" spans="1:12" ht="21" customHeight="1" x14ac:dyDescent="0.3">
      <c r="A37" s="522"/>
      <c r="B37" s="72" t="s">
        <v>181</v>
      </c>
      <c r="C37" s="72"/>
      <c r="D37" s="82" t="s">
        <v>180</v>
      </c>
      <c r="E37" s="82"/>
      <c r="F37" s="82"/>
      <c r="G37" s="82"/>
      <c r="H37" s="82"/>
      <c r="I37" s="82"/>
      <c r="J37" s="82"/>
      <c r="K37" s="82"/>
      <c r="L37" s="82"/>
    </row>
    <row r="38" spans="1:12" ht="54.75" customHeight="1" x14ac:dyDescent="0.3">
      <c r="A38" s="522"/>
      <c r="B38" s="481" t="s">
        <v>182</v>
      </c>
      <c r="C38" s="481"/>
      <c r="D38" s="481"/>
      <c r="E38" s="481"/>
      <c r="F38" s="481"/>
      <c r="G38" s="82" t="s">
        <v>183</v>
      </c>
      <c r="H38" s="82"/>
      <c r="I38" s="82"/>
      <c r="J38" s="82"/>
      <c r="K38" s="82"/>
      <c r="L38" s="82"/>
    </row>
    <row r="39" spans="1:12" ht="22.5" customHeight="1" x14ac:dyDescent="0.3">
      <c r="A39" s="522"/>
      <c r="B39" s="72" t="s">
        <v>184</v>
      </c>
      <c r="C39" s="72"/>
      <c r="D39" s="82" t="s">
        <v>180</v>
      </c>
      <c r="E39" s="82"/>
      <c r="F39" s="82"/>
      <c r="G39" s="82"/>
      <c r="H39" s="82"/>
      <c r="I39" s="82"/>
      <c r="J39" s="82"/>
      <c r="K39" s="82"/>
      <c r="L39" s="82"/>
    </row>
    <row r="40" spans="1:12" ht="26.25" customHeight="1" x14ac:dyDescent="0.3">
      <c r="A40" s="522"/>
      <c r="B40" s="480" t="s">
        <v>695</v>
      </c>
      <c r="C40" s="480"/>
      <c r="D40" s="480"/>
      <c r="E40" s="480"/>
      <c r="F40" s="480"/>
      <c r="G40" s="480"/>
      <c r="H40" s="480"/>
      <c r="I40" s="480"/>
      <c r="J40" s="480"/>
      <c r="K40" s="480"/>
      <c r="L40" s="480"/>
    </row>
    <row r="41" spans="1:12" ht="19.5" customHeight="1" x14ac:dyDescent="0.3">
      <c r="A41" s="522"/>
      <c r="B41" s="408"/>
      <c r="C41" s="407" t="s">
        <v>186</v>
      </c>
      <c r="D41" s="408"/>
      <c r="E41" s="408"/>
      <c r="F41" s="82" t="s">
        <v>187</v>
      </c>
      <c r="G41" s="82"/>
      <c r="H41" s="82"/>
      <c r="I41" s="82"/>
      <c r="J41" s="82"/>
      <c r="K41" s="82"/>
      <c r="L41" s="82"/>
    </row>
    <row r="42" spans="1:12" ht="20.25" customHeight="1" x14ac:dyDescent="0.3">
      <c r="A42" s="522"/>
      <c r="B42" s="408"/>
      <c r="C42" s="407" t="s">
        <v>188</v>
      </c>
      <c r="D42" s="408"/>
      <c r="E42" s="408"/>
      <c r="F42" s="82" t="s">
        <v>187</v>
      </c>
      <c r="G42" s="82"/>
      <c r="H42" s="82"/>
      <c r="I42" s="82"/>
      <c r="J42" s="82"/>
      <c r="K42" s="82"/>
      <c r="L42" s="82"/>
    </row>
    <row r="43" spans="1:12" ht="15.6" x14ac:dyDescent="0.3">
      <c r="A43" s="522"/>
      <c r="B43" s="408"/>
      <c r="C43" s="408"/>
      <c r="D43" s="408"/>
      <c r="E43" s="408"/>
      <c r="F43" s="408"/>
      <c r="G43" s="408"/>
      <c r="H43" s="408"/>
      <c r="I43" s="408"/>
      <c r="J43" s="408"/>
      <c r="K43" s="408"/>
      <c r="L43" s="408"/>
    </row>
    <row r="44" spans="1:12" ht="15.6" x14ac:dyDescent="0.3">
      <c r="A44" s="522"/>
      <c r="B44" s="408"/>
      <c r="C44" s="407" t="s">
        <v>189</v>
      </c>
      <c r="D44" s="408"/>
      <c r="E44" s="408"/>
      <c r="F44" s="82" t="s">
        <v>187</v>
      </c>
      <c r="G44" s="82"/>
      <c r="H44" s="82"/>
      <c r="I44" s="82"/>
      <c r="J44" s="82"/>
      <c r="K44" s="82"/>
      <c r="L44" s="82"/>
    </row>
    <row r="45" spans="1:12" ht="20.25" customHeight="1" x14ac:dyDescent="0.3">
      <c r="A45" s="522"/>
      <c r="B45" s="408"/>
      <c r="C45" s="407" t="s">
        <v>188</v>
      </c>
      <c r="D45" s="408"/>
      <c r="E45" s="408"/>
      <c r="F45" s="82" t="s">
        <v>187</v>
      </c>
      <c r="G45" s="82"/>
      <c r="H45" s="82"/>
      <c r="I45" s="82"/>
      <c r="J45" s="82"/>
      <c r="K45" s="82"/>
      <c r="L45" s="82"/>
    </row>
    <row r="46" spans="1:12" ht="15.6" x14ac:dyDescent="0.3">
      <c r="A46" s="522"/>
      <c r="B46" s="481" t="s">
        <v>696</v>
      </c>
      <c r="C46" s="481"/>
      <c r="D46" s="481"/>
      <c r="E46" s="481"/>
      <c r="F46" s="481"/>
      <c r="G46" s="481"/>
      <c r="H46" s="481"/>
      <c r="I46" s="481"/>
      <c r="J46" s="481"/>
      <c r="K46" s="481"/>
      <c r="L46" s="481"/>
    </row>
    <row r="47" spans="1:12" ht="18.75" customHeight="1" x14ac:dyDescent="0.3">
      <c r="A47" s="522"/>
      <c r="B47" s="408"/>
      <c r="C47" s="407" t="s">
        <v>626</v>
      </c>
      <c r="D47" s="408"/>
      <c r="E47" s="408"/>
      <c r="F47" s="82" t="s">
        <v>187</v>
      </c>
      <c r="G47" s="82"/>
      <c r="H47" s="82"/>
      <c r="I47" s="82"/>
      <c r="J47" s="82"/>
      <c r="K47" s="82"/>
      <c r="L47" s="82"/>
    </row>
    <row r="48" spans="1:12" ht="18.75" customHeight="1" x14ac:dyDescent="0.3">
      <c r="A48" s="522"/>
      <c r="B48" s="408"/>
      <c r="C48" s="407" t="s">
        <v>627</v>
      </c>
      <c r="D48" s="408"/>
      <c r="E48" s="408"/>
      <c r="F48" s="82"/>
      <c r="G48" s="82"/>
      <c r="H48" s="82"/>
      <c r="I48" s="82"/>
      <c r="J48" s="82"/>
      <c r="K48" s="82"/>
      <c r="L48" s="82"/>
    </row>
    <row r="49" spans="1:12" ht="18.75" customHeight="1" x14ac:dyDescent="0.3">
      <c r="A49" s="522"/>
      <c r="B49" s="408"/>
      <c r="C49" s="82" t="s">
        <v>628</v>
      </c>
      <c r="D49" s="82"/>
      <c r="E49" s="82"/>
      <c r="F49" s="82"/>
      <c r="G49" s="82"/>
      <c r="H49" s="82"/>
      <c r="I49" s="82"/>
      <c r="J49" s="82"/>
      <c r="K49" s="82"/>
      <c r="L49" s="82"/>
    </row>
    <row r="50" spans="1:12" ht="82.5" customHeight="1" x14ac:dyDescent="0.3">
      <c r="A50" s="522"/>
      <c r="B50" s="481" t="s">
        <v>190</v>
      </c>
      <c r="C50" s="481"/>
      <c r="D50" s="481"/>
      <c r="E50" s="481"/>
      <c r="F50" s="481"/>
      <c r="G50" s="82" t="s">
        <v>191</v>
      </c>
      <c r="H50" s="82"/>
      <c r="I50" s="82"/>
      <c r="J50" s="82"/>
      <c r="K50" s="82"/>
      <c r="L50" s="82"/>
    </row>
    <row r="51" spans="1:12" ht="22.5" customHeight="1" x14ac:dyDescent="0.3">
      <c r="A51" s="522"/>
      <c r="B51" s="72" t="s">
        <v>192</v>
      </c>
      <c r="C51" s="72"/>
      <c r="D51" s="82" t="s">
        <v>180</v>
      </c>
      <c r="E51" s="82"/>
      <c r="F51" s="82"/>
      <c r="G51" s="82"/>
      <c r="H51" s="82"/>
      <c r="I51" s="82"/>
      <c r="J51" s="82"/>
      <c r="K51" s="82"/>
      <c r="L51" s="82"/>
    </row>
    <row r="52" spans="1:12" ht="22.5" customHeight="1" x14ac:dyDescent="0.3">
      <c r="A52" s="522"/>
      <c r="B52" s="72"/>
      <c r="C52" s="72"/>
      <c r="D52" s="82"/>
      <c r="E52" s="82"/>
      <c r="F52" s="82"/>
      <c r="G52" s="82"/>
      <c r="H52" s="82"/>
      <c r="I52" s="82"/>
      <c r="J52" s="82"/>
      <c r="K52" s="82"/>
      <c r="L52" s="82"/>
    </row>
    <row r="53" spans="1:12" ht="16.2" x14ac:dyDescent="0.35">
      <c r="A53" s="522"/>
      <c r="B53" s="526" t="s">
        <v>697</v>
      </c>
      <c r="C53" s="526"/>
      <c r="D53" s="526"/>
      <c r="E53" s="526"/>
      <c r="F53" s="526"/>
      <c r="G53" s="526"/>
      <c r="H53" s="526"/>
      <c r="I53" s="526"/>
      <c r="J53" s="526"/>
      <c r="K53" s="526"/>
      <c r="L53" s="526"/>
    </row>
    <row r="54" spans="1:12" ht="39" customHeight="1" x14ac:dyDescent="0.25">
      <c r="A54" s="522"/>
      <c r="B54" s="534" t="s">
        <v>698</v>
      </c>
      <c r="C54" s="534"/>
      <c r="D54" s="534"/>
      <c r="E54" s="535" t="s">
        <v>193</v>
      </c>
      <c r="F54" s="535"/>
      <c r="G54" s="535"/>
      <c r="H54" s="535"/>
      <c r="I54" s="535"/>
      <c r="J54" s="535"/>
      <c r="K54" s="535"/>
      <c r="L54" s="535"/>
    </row>
    <row r="55" spans="1:12" ht="23.25" customHeight="1" x14ac:dyDescent="0.3">
      <c r="A55" s="522"/>
      <c r="B55" s="416" t="s">
        <v>699</v>
      </c>
      <c r="C55" s="417"/>
      <c r="D55" s="417"/>
      <c r="E55" s="380" t="s">
        <v>194</v>
      </c>
      <c r="F55" s="418"/>
      <c r="G55" s="410"/>
      <c r="H55" s="410"/>
      <c r="I55" s="410"/>
      <c r="J55" s="410"/>
      <c r="K55" s="410"/>
      <c r="L55" s="410"/>
    </row>
    <row r="56" spans="1:12" ht="24" customHeight="1" x14ac:dyDescent="0.3">
      <c r="A56" s="522"/>
      <c r="B56" s="416" t="s">
        <v>700</v>
      </c>
      <c r="C56" s="419"/>
      <c r="D56" s="419"/>
      <c r="E56" s="381" t="s">
        <v>195</v>
      </c>
      <c r="F56" s="418"/>
      <c r="G56" s="410"/>
      <c r="H56" s="410"/>
      <c r="I56" s="410"/>
      <c r="J56" s="410"/>
      <c r="K56" s="410"/>
      <c r="L56" s="410"/>
    </row>
    <row r="57" spans="1:12" ht="19.5" customHeight="1" x14ac:dyDescent="0.3">
      <c r="A57" s="522"/>
      <c r="B57" s="420" t="s">
        <v>629</v>
      </c>
      <c r="C57" s="421"/>
      <c r="D57" s="421"/>
      <c r="E57" s="382" t="s">
        <v>196</v>
      </c>
      <c r="F57" s="148"/>
      <c r="G57" s="148"/>
      <c r="H57" s="148"/>
      <c r="I57" s="148"/>
      <c r="J57" s="148"/>
      <c r="K57" s="148"/>
      <c r="L57" s="410"/>
    </row>
    <row r="58" spans="1:12" ht="19.5" customHeight="1" x14ac:dyDescent="0.3">
      <c r="A58" s="522"/>
      <c r="B58" s="416" t="s">
        <v>701</v>
      </c>
      <c r="C58" s="421"/>
      <c r="D58" s="421"/>
      <c r="E58" s="382"/>
      <c r="F58" s="148"/>
      <c r="G58" s="148"/>
      <c r="H58" s="148"/>
      <c r="I58" s="148"/>
      <c r="J58" s="148"/>
      <c r="K58" s="148"/>
      <c r="L58" s="410"/>
    </row>
    <row r="59" spans="1:12" ht="19.5" customHeight="1" x14ac:dyDescent="0.3">
      <c r="A59" s="522"/>
      <c r="B59" s="420" t="s">
        <v>630</v>
      </c>
      <c r="C59" s="421"/>
      <c r="D59" s="421"/>
      <c r="E59" s="382" t="s">
        <v>196</v>
      </c>
      <c r="F59" s="148"/>
      <c r="G59" s="148"/>
      <c r="H59" s="148"/>
      <c r="I59" s="148"/>
      <c r="J59" s="148"/>
      <c r="K59" s="148"/>
      <c r="L59" s="410"/>
    </row>
    <row r="60" spans="1:12" ht="16.5" customHeight="1" x14ac:dyDescent="0.3">
      <c r="A60" s="522"/>
      <c r="B60" s="416" t="s">
        <v>702</v>
      </c>
      <c r="C60" s="417"/>
      <c r="D60" s="417"/>
      <c r="E60" s="409"/>
      <c r="F60" s="418"/>
      <c r="G60" s="410"/>
      <c r="H60" s="410" t="s">
        <v>447</v>
      </c>
      <c r="I60" s="410"/>
      <c r="J60" s="410"/>
      <c r="K60" s="410"/>
      <c r="L60" s="410"/>
    </row>
    <row r="61" spans="1:12" ht="21.75" customHeight="1" x14ac:dyDescent="0.3">
      <c r="A61" s="522"/>
      <c r="B61" s="422"/>
      <c r="C61" s="82" t="s">
        <v>628</v>
      </c>
      <c r="D61" s="423"/>
      <c r="E61" s="423"/>
      <c r="F61" s="423"/>
      <c r="G61" s="424"/>
      <c r="H61" s="424"/>
      <c r="I61" s="424"/>
      <c r="J61" s="424"/>
      <c r="K61" s="424"/>
      <c r="L61" s="424"/>
    </row>
    <row r="62" spans="1:12" ht="39.75" customHeight="1" x14ac:dyDescent="0.25">
      <c r="A62" s="522"/>
      <c r="B62" s="529"/>
      <c r="C62" s="529"/>
      <c r="D62" s="529"/>
      <c r="E62" s="529"/>
      <c r="F62" s="529"/>
      <c r="G62" s="529"/>
      <c r="H62" s="529"/>
      <c r="I62" s="529"/>
      <c r="J62" s="529"/>
      <c r="K62" s="529"/>
      <c r="L62" s="529"/>
    </row>
    <row r="63" spans="1:12" ht="15.6" x14ac:dyDescent="0.3">
      <c r="A63" s="522"/>
      <c r="B63" s="213"/>
      <c r="C63" s="413"/>
      <c r="D63" s="413"/>
      <c r="E63" s="413"/>
      <c r="F63" s="413"/>
      <c r="G63" s="413"/>
      <c r="H63" s="413"/>
      <c r="I63" s="413"/>
      <c r="J63" s="413"/>
      <c r="K63" s="413"/>
      <c r="L63" s="413"/>
    </row>
    <row r="64" spans="1:12" ht="15.6" x14ac:dyDescent="0.3">
      <c r="A64" s="522"/>
      <c r="B64" s="530" t="s">
        <v>197</v>
      </c>
      <c r="C64" s="530"/>
      <c r="D64" s="530"/>
      <c r="E64" s="530"/>
      <c r="F64" s="530"/>
      <c r="G64" s="530"/>
      <c r="H64" s="530"/>
      <c r="I64" s="530"/>
      <c r="J64" s="530"/>
      <c r="K64" s="530"/>
      <c r="L64" s="530"/>
    </row>
    <row r="65" spans="1:12" ht="15.6" x14ac:dyDescent="0.3">
      <c r="A65" s="522"/>
      <c r="B65" s="213"/>
      <c r="C65" s="413"/>
      <c r="D65" s="413"/>
      <c r="E65" s="413"/>
      <c r="F65" s="413"/>
      <c r="G65" s="413"/>
      <c r="H65" s="413"/>
      <c r="I65" s="413"/>
      <c r="J65" s="413"/>
      <c r="K65" s="413"/>
      <c r="L65" s="413"/>
    </row>
    <row r="66" spans="1:12" ht="192.75" customHeight="1" x14ac:dyDescent="0.3">
      <c r="A66" s="522"/>
      <c r="B66" s="531" t="s">
        <v>680</v>
      </c>
      <c r="C66" s="531"/>
      <c r="D66" s="531"/>
      <c r="E66" s="531"/>
      <c r="F66" s="531"/>
      <c r="G66" s="531"/>
      <c r="H66" s="531"/>
      <c r="I66" s="531"/>
      <c r="J66" s="531"/>
      <c r="K66" s="531"/>
      <c r="L66" s="531"/>
    </row>
    <row r="67" spans="1:12" ht="56.25" customHeight="1" x14ac:dyDescent="0.3">
      <c r="A67" s="522"/>
      <c r="B67" s="532" t="s">
        <v>198</v>
      </c>
      <c r="C67" s="532"/>
      <c r="D67" s="532"/>
      <c r="E67" s="532"/>
      <c r="F67" s="532"/>
      <c r="G67" s="532"/>
      <c r="H67" s="532"/>
      <c r="I67" s="532"/>
      <c r="J67" s="532"/>
      <c r="K67" s="532"/>
      <c r="L67" s="532"/>
    </row>
    <row r="68" spans="1:12" ht="27" customHeight="1" x14ac:dyDescent="0.3">
      <c r="A68" s="522"/>
      <c r="B68" s="78"/>
      <c r="C68" s="413"/>
      <c r="D68" s="413"/>
      <c r="E68" s="413"/>
      <c r="F68" s="413"/>
      <c r="G68" s="413"/>
      <c r="H68" s="413"/>
      <c r="I68" s="413"/>
      <c r="J68" s="413"/>
      <c r="K68" s="413"/>
      <c r="L68" s="413"/>
    </row>
    <row r="69" spans="1:12" ht="15.6" x14ac:dyDescent="0.3">
      <c r="A69" s="522"/>
      <c r="B69" s="82" t="s">
        <v>89</v>
      </c>
      <c r="C69" s="83" t="s">
        <v>199</v>
      </c>
      <c r="D69" s="83"/>
      <c r="E69" s="72" t="s">
        <v>200</v>
      </c>
      <c r="F69" s="72"/>
      <c r="G69" s="72"/>
      <c r="H69" s="72"/>
      <c r="I69" s="72"/>
      <c r="J69" s="72"/>
      <c r="K69" s="72"/>
      <c r="L69" s="72"/>
    </row>
    <row r="70" spans="1:12" ht="15.6" x14ac:dyDescent="0.3">
      <c r="A70" s="522"/>
      <c r="B70" s="78"/>
      <c r="C70" s="413"/>
      <c r="D70" s="413"/>
      <c r="E70" s="413"/>
      <c r="F70" s="413"/>
      <c r="G70" s="413"/>
      <c r="H70" s="413"/>
      <c r="I70" s="413"/>
      <c r="J70" s="413"/>
      <c r="K70" s="413"/>
      <c r="L70" s="413"/>
    </row>
    <row r="71" spans="1:12" ht="15.6" x14ac:dyDescent="0.3">
      <c r="A71" s="522"/>
      <c r="B71" s="78"/>
      <c r="C71" s="413"/>
      <c r="D71" s="413"/>
      <c r="E71" s="413"/>
      <c r="F71" s="413"/>
      <c r="G71" s="413"/>
      <c r="H71" s="413"/>
      <c r="I71" s="413"/>
      <c r="J71" s="413"/>
      <c r="K71" s="413"/>
      <c r="L71" s="413"/>
    </row>
    <row r="72" spans="1:12" ht="34.5" customHeight="1" x14ac:dyDescent="0.3">
      <c r="A72" s="522"/>
      <c r="B72" s="533" t="s">
        <v>201</v>
      </c>
      <c r="C72" s="533"/>
      <c r="D72" s="533"/>
      <c r="E72" s="533"/>
      <c r="F72" s="533"/>
      <c r="G72" s="533"/>
      <c r="H72" s="533"/>
      <c r="I72" s="533"/>
      <c r="J72" s="533"/>
      <c r="K72" s="533"/>
      <c r="L72" s="533"/>
    </row>
    <row r="73" spans="1:12" ht="15.6" x14ac:dyDescent="0.3">
      <c r="A73" s="522"/>
      <c r="B73" s="533" t="s">
        <v>202</v>
      </c>
      <c r="C73" s="533"/>
      <c r="D73" s="533"/>
      <c r="E73" s="533"/>
      <c r="F73" s="533"/>
      <c r="G73" s="533"/>
      <c r="H73" s="533"/>
      <c r="I73" s="533"/>
      <c r="J73" s="533"/>
      <c r="K73" s="533"/>
      <c r="L73" s="533"/>
    </row>
    <row r="74" spans="1:12" ht="15.6" x14ac:dyDescent="0.3">
      <c r="A74" s="522"/>
      <c r="B74" s="528" t="s">
        <v>203</v>
      </c>
      <c r="C74" s="528"/>
      <c r="D74" s="528"/>
      <c r="E74" s="528"/>
      <c r="F74" s="528"/>
      <c r="G74" s="528"/>
      <c r="H74" s="528"/>
      <c r="I74" s="528"/>
      <c r="J74" s="528"/>
      <c r="K74" s="528"/>
      <c r="L74" s="528"/>
    </row>
    <row r="75" spans="1:12" ht="15.6" x14ac:dyDescent="0.3">
      <c r="A75" s="522"/>
      <c r="B75" s="528" t="s">
        <v>171</v>
      </c>
      <c r="C75" s="528"/>
      <c r="D75" s="528"/>
      <c r="E75" s="528"/>
      <c r="F75" s="528"/>
      <c r="G75" s="528"/>
      <c r="H75" s="528"/>
      <c r="I75" s="528"/>
      <c r="J75" s="528"/>
      <c r="K75" s="528"/>
      <c r="L75" s="528"/>
    </row>
    <row r="76" spans="1:12" ht="14.4" x14ac:dyDescent="0.3">
      <c r="A76" s="522"/>
      <c r="B76" s="413"/>
      <c r="C76" s="413"/>
      <c r="D76" s="413"/>
      <c r="E76" s="413"/>
      <c r="F76" s="413"/>
      <c r="G76" s="413"/>
      <c r="H76" s="413"/>
      <c r="I76" s="413"/>
      <c r="J76" s="413"/>
      <c r="K76" s="413"/>
      <c r="L76" s="413"/>
    </row>
  </sheetData>
  <mergeCells count="31">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 ref="B15:L15"/>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s>
  <hyperlinks>
    <hyperlink ref="M1" location="Tartalom!B1" display="tartalom" xr:uid="{00000000-0004-0000-0500-000000000000}"/>
    <hyperlink ref="M3" location="'PM-KV-03-01'!C35" display="folyamatábra" xr:uid="{00000000-0004-0000-05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2" t="s">
        <v>204</v>
      </c>
      <c r="J1" s="44"/>
      <c r="K1" s="43" t="s">
        <v>1</v>
      </c>
      <c r="L1" s="5">
        <f>Alapa!C1</f>
        <v>0</v>
      </c>
      <c r="M1" s="44" t="s">
        <v>2</v>
      </c>
    </row>
    <row r="2" spans="1:13" ht="15.6" x14ac:dyDescent="0.3">
      <c r="B2" s="42"/>
      <c r="J2" s="44"/>
      <c r="K2" s="43"/>
      <c r="M2" s="45" t="s">
        <v>3</v>
      </c>
    </row>
    <row r="3" spans="1:13" ht="35.25" customHeight="1" x14ac:dyDescent="0.3">
      <c r="B3" s="503" t="s">
        <v>776</v>
      </c>
      <c r="C3" s="503"/>
      <c r="D3" s="503"/>
      <c r="E3" s="503"/>
      <c r="F3" s="503"/>
      <c r="G3" s="503"/>
      <c r="H3" s="503"/>
      <c r="I3" s="503"/>
      <c r="J3" s="503"/>
      <c r="K3" s="503"/>
      <c r="L3" s="503"/>
      <c r="M3" s="44" t="s">
        <v>75</v>
      </c>
    </row>
    <row r="4" spans="1:13" ht="15.75" customHeight="1" x14ac:dyDescent="0.3">
      <c r="A4" s="522" t="s">
        <v>585</v>
      </c>
      <c r="B4" s="475" t="s">
        <v>205</v>
      </c>
      <c r="C4" s="475"/>
      <c r="D4" s="475"/>
      <c r="E4" s="475"/>
      <c r="F4" s="475"/>
      <c r="G4" s="475"/>
      <c r="H4" s="475"/>
      <c r="I4" s="475"/>
      <c r="J4" s="475"/>
      <c r="K4" s="475"/>
      <c r="L4" s="475"/>
    </row>
    <row r="5" spans="1:13" ht="20.399999999999999" x14ac:dyDescent="0.35">
      <c r="A5" s="522"/>
      <c r="B5" s="72" t="s">
        <v>152</v>
      </c>
      <c r="C5" s="72"/>
      <c r="D5" s="72"/>
      <c r="E5" s="72"/>
      <c r="F5" s="72"/>
      <c r="G5" s="72"/>
      <c r="H5" s="72"/>
      <c r="I5" s="72"/>
      <c r="J5" s="72"/>
      <c r="K5" s="48"/>
      <c r="L5" s="82"/>
    </row>
    <row r="6" spans="1:13" ht="15.6" x14ac:dyDescent="0.3">
      <c r="A6" s="522"/>
      <c r="B6" s="78" t="s">
        <v>79</v>
      </c>
      <c r="C6" s="140">
        <f>Alapa!C17</f>
        <v>0</v>
      </c>
      <c r="D6" s="149"/>
      <c r="E6" s="149"/>
      <c r="F6" s="149"/>
      <c r="G6" s="149"/>
      <c r="H6" s="149"/>
      <c r="I6" s="149"/>
      <c r="J6" s="149"/>
      <c r="K6" s="149"/>
      <c r="L6" s="149"/>
    </row>
    <row r="7" spans="1:13" ht="15.6" x14ac:dyDescent="0.3">
      <c r="A7" s="522"/>
      <c r="B7" s="78" t="s">
        <v>80</v>
      </c>
      <c r="C7" s="140">
        <f>Alapa!C18</f>
        <v>0</v>
      </c>
      <c r="D7" s="149"/>
      <c r="E7" s="149"/>
      <c r="F7" s="149"/>
      <c r="G7" s="149"/>
      <c r="H7" s="149"/>
      <c r="I7" s="149"/>
      <c r="J7" s="149"/>
      <c r="K7" s="149"/>
      <c r="L7" s="149"/>
    </row>
    <row r="8" spans="1:13" ht="16.2" x14ac:dyDescent="0.35">
      <c r="A8" s="522"/>
      <c r="B8" s="150"/>
      <c r="C8" s="149"/>
      <c r="D8" s="149"/>
      <c r="E8" s="149"/>
      <c r="F8" s="149"/>
      <c r="G8" s="149"/>
      <c r="H8" s="149"/>
      <c r="I8" s="149"/>
      <c r="J8" s="149"/>
      <c r="K8" s="149"/>
      <c r="L8" s="149"/>
    </row>
    <row r="9" spans="1:13" ht="17.399999999999999" x14ac:dyDescent="0.3">
      <c r="A9" s="522"/>
      <c r="B9" s="538" t="s">
        <v>206</v>
      </c>
      <c r="C9" s="538"/>
      <c r="D9" s="538"/>
      <c r="E9" s="538"/>
      <c r="F9" s="538"/>
      <c r="G9" s="538"/>
      <c r="H9" s="538"/>
      <c r="I9" s="538"/>
      <c r="J9" s="538"/>
      <c r="K9" s="538"/>
      <c r="L9" s="538"/>
    </row>
    <row r="10" spans="1:13" ht="13.8" x14ac:dyDescent="0.25">
      <c r="A10" s="522"/>
      <c r="B10" s="539" t="s">
        <v>207</v>
      </c>
      <c r="C10" s="539"/>
      <c r="D10" s="539"/>
      <c r="E10" s="539"/>
      <c r="F10" s="539"/>
      <c r="G10" s="539"/>
      <c r="H10" s="539"/>
      <c r="I10" s="539"/>
      <c r="J10" s="539"/>
      <c r="K10" s="539"/>
      <c r="L10" s="539"/>
    </row>
    <row r="11" spans="1:13" ht="16.2" x14ac:dyDescent="0.35">
      <c r="A11" s="522"/>
      <c r="B11" s="151"/>
      <c r="C11" s="149"/>
      <c r="D11" s="149"/>
      <c r="E11" s="149"/>
      <c r="F11" s="149"/>
      <c r="G11" s="149"/>
      <c r="H11" s="149"/>
      <c r="I11" s="149"/>
      <c r="J11" s="149"/>
      <c r="K11" s="149"/>
      <c r="L11" s="149"/>
    </row>
    <row r="12" spans="1:13" ht="15.6" x14ac:dyDescent="0.3">
      <c r="A12" s="522"/>
      <c r="B12" s="81" t="s">
        <v>78</v>
      </c>
      <c r="C12" s="540" t="s">
        <v>201</v>
      </c>
      <c r="D12" s="540"/>
      <c r="E12" s="540"/>
      <c r="F12" s="481" t="s">
        <v>208</v>
      </c>
      <c r="G12" s="481"/>
      <c r="H12" s="481"/>
      <c r="I12" s="540" t="s">
        <v>209</v>
      </c>
      <c r="J12" s="540"/>
      <c r="K12" s="540"/>
      <c r="L12" s="540"/>
    </row>
    <row r="13" spans="1:13" ht="49.5" customHeight="1" x14ac:dyDescent="0.3">
      <c r="A13" s="522"/>
      <c r="B13" s="474" t="s">
        <v>735</v>
      </c>
      <c r="C13" s="474"/>
      <c r="D13" s="474"/>
      <c r="E13" s="474"/>
      <c r="F13" s="474"/>
      <c r="G13" s="474"/>
      <c r="H13" s="474"/>
      <c r="I13" s="474"/>
      <c r="J13" s="474"/>
      <c r="K13" s="474"/>
      <c r="L13" s="474"/>
    </row>
    <row r="14" spans="1:13" ht="18.75" customHeight="1" x14ac:dyDescent="0.3">
      <c r="A14" s="522"/>
      <c r="B14" s="79"/>
      <c r="C14" s="79"/>
      <c r="D14" s="79"/>
      <c r="E14" s="79"/>
      <c r="F14" s="79"/>
      <c r="G14" s="79"/>
      <c r="H14" s="79"/>
      <c r="I14" s="79"/>
      <c r="J14" s="79"/>
      <c r="K14" s="79"/>
      <c r="L14" s="79"/>
    </row>
    <row r="15" spans="1:13" ht="20.25" customHeight="1" x14ac:dyDescent="0.3">
      <c r="A15" s="522"/>
      <c r="B15" s="72" t="s">
        <v>157</v>
      </c>
      <c r="C15" s="72"/>
      <c r="D15" s="72"/>
      <c r="E15" s="72"/>
      <c r="F15" s="82" t="s">
        <v>210</v>
      </c>
      <c r="G15" s="82"/>
      <c r="H15" s="82"/>
      <c r="I15" s="82"/>
      <c r="J15" s="82"/>
      <c r="K15" s="82"/>
      <c r="L15" s="82"/>
    </row>
    <row r="16" spans="1:13" ht="20.25" customHeight="1" x14ac:dyDescent="0.3">
      <c r="A16" s="522"/>
      <c r="B16" s="72" t="s">
        <v>211</v>
      </c>
      <c r="C16" s="72"/>
      <c r="D16" s="72"/>
      <c r="E16" s="72"/>
      <c r="F16" s="82" t="s">
        <v>210</v>
      </c>
      <c r="G16" s="82"/>
      <c r="H16" s="82"/>
      <c r="I16" s="82"/>
      <c r="J16" s="82"/>
      <c r="K16" s="82"/>
      <c r="L16" s="82"/>
    </row>
    <row r="17" spans="1:12" ht="18" customHeight="1" x14ac:dyDescent="0.3">
      <c r="A17" s="522"/>
      <c r="B17" s="480" t="s">
        <v>212</v>
      </c>
      <c r="C17" s="480"/>
      <c r="D17" s="480"/>
      <c r="E17" s="480"/>
      <c r="F17" s="480"/>
      <c r="G17" s="480"/>
      <c r="H17" s="480"/>
      <c r="I17" s="480"/>
      <c r="J17" s="480"/>
      <c r="K17" s="480"/>
      <c r="L17" s="480"/>
    </row>
    <row r="18" spans="1:12" ht="18" customHeight="1" x14ac:dyDescent="0.3">
      <c r="A18" s="522"/>
      <c r="B18" s="145"/>
      <c r="C18" s="140" t="s">
        <v>160</v>
      </c>
      <c r="D18" s="145"/>
      <c r="E18" s="145"/>
      <c r="F18" s="145"/>
      <c r="G18" s="145"/>
      <c r="H18" s="145"/>
      <c r="I18" s="145"/>
      <c r="J18" s="145"/>
      <c r="K18" s="145"/>
      <c r="L18" s="145"/>
    </row>
    <row r="19" spans="1:12" ht="18" customHeight="1" x14ac:dyDescent="0.3">
      <c r="A19" s="522"/>
      <c r="B19" s="145"/>
      <c r="C19" s="72" t="s">
        <v>161</v>
      </c>
      <c r="D19" s="141" t="s">
        <v>162</v>
      </c>
      <c r="E19" s="141"/>
      <c r="F19" s="141"/>
      <c r="G19" s="141"/>
      <c r="H19" s="145"/>
      <c r="I19" s="145"/>
      <c r="J19" s="145"/>
      <c r="K19" s="145"/>
      <c r="L19" s="145"/>
    </row>
    <row r="20" spans="1:12" ht="15.6" x14ac:dyDescent="0.3">
      <c r="A20" s="522"/>
      <c r="B20" s="152"/>
      <c r="C20" s="142" t="s">
        <v>163</v>
      </c>
      <c r="D20" s="153"/>
      <c r="E20" s="153"/>
      <c r="F20" s="153"/>
      <c r="G20" s="153"/>
      <c r="H20" s="153"/>
      <c r="I20" s="153"/>
      <c r="J20" s="153"/>
      <c r="K20" s="153"/>
      <c r="L20" s="153"/>
    </row>
    <row r="21" spans="1:12" ht="22.5" customHeight="1" x14ac:dyDescent="0.3">
      <c r="A21" s="522"/>
      <c r="B21" s="82" t="s">
        <v>213</v>
      </c>
      <c r="C21" s="82"/>
      <c r="D21" s="82" t="s">
        <v>214</v>
      </c>
      <c r="E21" s="82"/>
      <c r="F21" s="82"/>
      <c r="G21" s="82" t="s">
        <v>165</v>
      </c>
      <c r="H21" s="83" t="s">
        <v>166</v>
      </c>
      <c r="I21" s="82"/>
      <c r="J21" s="82"/>
      <c r="K21" s="82"/>
      <c r="L21" s="82"/>
    </row>
    <row r="22" spans="1:12" ht="24.75" customHeight="1" x14ac:dyDescent="0.3">
      <c r="A22" s="522"/>
      <c r="B22" s="480" t="s">
        <v>215</v>
      </c>
      <c r="C22" s="480"/>
      <c r="D22" s="480"/>
      <c r="E22" s="480"/>
      <c r="F22" s="82" t="s">
        <v>210</v>
      </c>
      <c r="G22" s="82"/>
      <c r="H22" s="82"/>
      <c r="I22" s="82"/>
      <c r="J22" s="82"/>
      <c r="K22" s="82"/>
      <c r="L22" s="82"/>
    </row>
    <row r="23" spans="1:12" ht="24.75" customHeight="1" x14ac:dyDescent="0.3">
      <c r="A23" s="522"/>
      <c r="B23" s="480" t="s">
        <v>216</v>
      </c>
      <c r="C23" s="480"/>
      <c r="D23" s="480"/>
      <c r="E23" s="480"/>
      <c r="F23" s="82" t="s">
        <v>210</v>
      </c>
      <c r="G23" s="82"/>
      <c r="H23" s="82"/>
      <c r="I23" s="82"/>
      <c r="J23" s="82"/>
      <c r="K23" s="82"/>
      <c r="L23" s="82"/>
    </row>
    <row r="24" spans="1:12" ht="36" customHeight="1" x14ac:dyDescent="0.3">
      <c r="A24" s="522"/>
      <c r="B24" s="526" t="s">
        <v>217</v>
      </c>
      <c r="C24" s="526"/>
      <c r="D24" s="526"/>
      <c r="E24" s="526"/>
      <c r="F24" s="526"/>
      <c r="G24" s="526"/>
      <c r="H24" s="526"/>
      <c r="I24" s="526"/>
      <c r="J24" s="526"/>
      <c r="K24" s="526"/>
      <c r="L24" s="526"/>
    </row>
    <row r="25" spans="1:12" ht="26.25" customHeight="1" x14ac:dyDescent="0.3">
      <c r="A25" s="522"/>
      <c r="B25" s="154"/>
      <c r="C25" s="154"/>
      <c r="D25" s="154"/>
      <c r="E25" s="154"/>
      <c r="F25" s="154"/>
      <c r="G25" s="154"/>
      <c r="H25" s="154"/>
      <c r="I25" s="154"/>
      <c r="J25" s="154"/>
      <c r="K25" s="154"/>
      <c r="L25" s="154"/>
    </row>
    <row r="26" spans="1:12" ht="15.6" x14ac:dyDescent="0.3">
      <c r="A26" s="522"/>
      <c r="B26" s="480" t="s">
        <v>218</v>
      </c>
      <c r="C26" s="480"/>
      <c r="D26" s="480"/>
      <c r="E26" s="155" t="s">
        <v>219</v>
      </c>
      <c r="F26" s="149" t="s">
        <v>220</v>
      </c>
      <c r="G26" s="537" t="s">
        <v>221</v>
      </c>
      <c r="H26" s="537"/>
      <c r="I26" s="71" t="s">
        <v>222</v>
      </c>
      <c r="J26" s="149"/>
      <c r="K26" s="149"/>
      <c r="L26" s="149"/>
    </row>
    <row r="27" spans="1:12" ht="15.6" x14ac:dyDescent="0.3">
      <c r="A27" s="522"/>
      <c r="B27" s="72"/>
      <c r="C27" s="149"/>
      <c r="D27" s="149"/>
      <c r="E27" s="149"/>
      <c r="F27" s="149"/>
      <c r="G27" s="149"/>
      <c r="H27" s="149"/>
      <c r="I27" s="149"/>
      <c r="J27" s="149"/>
      <c r="K27" s="149"/>
      <c r="L27" s="149"/>
    </row>
    <row r="28" spans="1:12" ht="30" customHeight="1" x14ac:dyDescent="0.3">
      <c r="A28" s="522"/>
      <c r="B28" s="481" t="s">
        <v>223</v>
      </c>
      <c r="C28" s="481"/>
      <c r="D28" s="481"/>
      <c r="E28" s="481"/>
      <c r="F28" s="481"/>
      <c r="G28" s="542" t="s">
        <v>224</v>
      </c>
      <c r="H28" s="542"/>
      <c r="I28" s="542"/>
      <c r="J28" s="542"/>
      <c r="K28" s="81" t="s">
        <v>225</v>
      </c>
      <c r="L28" s="81"/>
    </row>
    <row r="29" spans="1:12" ht="15.6" x14ac:dyDescent="0.3">
      <c r="A29" s="522"/>
      <c r="B29" s="543" t="s">
        <v>226</v>
      </c>
      <c r="C29" s="543"/>
      <c r="D29" s="543"/>
      <c r="E29" s="543"/>
      <c r="F29" s="156"/>
      <c r="G29" s="81"/>
      <c r="H29" s="81"/>
      <c r="I29" s="81"/>
      <c r="J29" s="81"/>
      <c r="K29" s="81"/>
      <c r="L29" s="81"/>
    </row>
    <row r="30" spans="1:12" ht="15.6" x14ac:dyDescent="0.3">
      <c r="A30" s="522"/>
      <c r="B30" s="157"/>
      <c r="C30" s="157"/>
      <c r="D30" s="157"/>
      <c r="E30" s="157"/>
      <c r="F30" s="157"/>
      <c r="G30" s="157"/>
      <c r="H30" s="157"/>
      <c r="I30" s="157"/>
      <c r="J30" s="157"/>
      <c r="K30" s="157"/>
      <c r="L30" s="157"/>
    </row>
    <row r="31" spans="1:12" ht="22.5" customHeight="1" x14ac:dyDescent="0.3">
      <c r="A31" s="522"/>
      <c r="B31" s="72" t="s">
        <v>227</v>
      </c>
      <c r="C31" s="72"/>
      <c r="D31" s="72"/>
      <c r="E31" s="72"/>
      <c r="F31" s="72"/>
      <c r="G31" s="72"/>
      <c r="H31" s="544" t="s">
        <v>228</v>
      </c>
      <c r="I31" s="544"/>
      <c r="J31" s="544"/>
      <c r="K31" s="81" t="s">
        <v>225</v>
      </c>
      <c r="L31" s="158" t="s">
        <v>229</v>
      </c>
    </row>
    <row r="32" spans="1:12" ht="15.6" x14ac:dyDescent="0.3">
      <c r="A32" s="522"/>
      <c r="B32" s="480"/>
      <c r="C32" s="480"/>
      <c r="D32" s="480"/>
      <c r="E32" s="480"/>
      <c r="F32" s="480"/>
      <c r="G32" s="480"/>
      <c r="H32" s="480"/>
      <c r="I32" s="480"/>
      <c r="J32" s="480"/>
      <c r="K32" s="480"/>
      <c r="L32" s="480"/>
    </row>
    <row r="33" spans="1:12" ht="15.6" x14ac:dyDescent="0.3">
      <c r="A33" s="522"/>
      <c r="B33" s="526" t="s">
        <v>230</v>
      </c>
      <c r="C33" s="526"/>
      <c r="D33" s="526"/>
      <c r="E33" s="526"/>
      <c r="F33" s="526"/>
      <c r="G33" s="526"/>
      <c r="H33" s="526"/>
      <c r="I33" s="526"/>
      <c r="J33" s="526"/>
      <c r="K33" s="526"/>
      <c r="L33" s="526"/>
    </row>
    <row r="34" spans="1:12" ht="15.6" x14ac:dyDescent="0.3">
      <c r="A34" s="522"/>
      <c r="B34" s="71"/>
      <c r="C34" s="149"/>
      <c r="D34" s="149"/>
      <c r="E34" s="149"/>
      <c r="F34" s="149"/>
      <c r="G34" s="149"/>
      <c r="H34" s="149"/>
      <c r="I34" s="149"/>
      <c r="J34" s="149"/>
      <c r="K34" s="149"/>
      <c r="L34" s="149"/>
    </row>
    <row r="35" spans="1:12" ht="39" customHeight="1" x14ac:dyDescent="0.3">
      <c r="A35" s="522"/>
      <c r="B35" s="481" t="s">
        <v>231</v>
      </c>
      <c r="C35" s="481"/>
      <c r="D35" s="481"/>
      <c r="E35" s="481"/>
      <c r="F35" s="481"/>
      <c r="G35" s="481"/>
      <c r="H35" s="481"/>
      <c r="I35" s="481"/>
      <c r="J35" s="481"/>
      <c r="K35" s="481"/>
      <c r="L35" s="481"/>
    </row>
    <row r="36" spans="1:12" ht="33.75" customHeight="1" x14ac:dyDescent="0.3">
      <c r="A36" s="522"/>
      <c r="B36" s="481" t="s">
        <v>232</v>
      </c>
      <c r="C36" s="481"/>
      <c r="D36" s="481"/>
      <c r="E36" s="481"/>
      <c r="F36" s="481"/>
      <c r="G36" s="481"/>
      <c r="H36" s="481"/>
      <c r="I36" s="481"/>
      <c r="J36" s="481"/>
      <c r="K36" s="481"/>
      <c r="L36" s="481"/>
    </row>
    <row r="37" spans="1:12" ht="29.25" customHeight="1" x14ac:dyDescent="0.3">
      <c r="A37" s="522"/>
      <c r="B37" s="481" t="s">
        <v>233</v>
      </c>
      <c r="C37" s="481"/>
      <c r="D37" s="481"/>
      <c r="E37" s="481"/>
      <c r="F37" s="481"/>
      <c r="G37" s="481"/>
      <c r="H37" s="481"/>
      <c r="I37" s="481"/>
      <c r="J37" s="481"/>
      <c r="K37" s="481"/>
      <c r="L37" s="481"/>
    </row>
    <row r="38" spans="1:12" ht="38.25" customHeight="1" x14ac:dyDescent="0.3">
      <c r="A38" s="522"/>
      <c r="B38" s="481" t="s">
        <v>234</v>
      </c>
      <c r="C38" s="481"/>
      <c r="D38" s="481"/>
      <c r="E38" s="481"/>
      <c r="F38" s="481"/>
      <c r="G38" s="481"/>
      <c r="H38" s="481"/>
      <c r="I38" s="481"/>
      <c r="J38" s="481"/>
      <c r="K38" s="481"/>
      <c r="L38" s="481"/>
    </row>
    <row r="39" spans="1:12" ht="33.75" customHeight="1" x14ac:dyDescent="0.3">
      <c r="A39" s="522"/>
      <c r="B39" s="474" t="s">
        <v>235</v>
      </c>
      <c r="C39" s="474"/>
      <c r="D39" s="474"/>
      <c r="E39" s="474"/>
      <c r="F39" s="474"/>
      <c r="G39" s="474"/>
      <c r="H39" s="474"/>
      <c r="I39" s="474"/>
      <c r="J39" s="474"/>
      <c r="K39" s="474"/>
      <c r="L39" s="474"/>
    </row>
    <row r="40" spans="1:12" ht="52.5" customHeight="1" x14ac:dyDescent="0.3">
      <c r="A40" s="522"/>
      <c r="B40" s="474" t="s">
        <v>236</v>
      </c>
      <c r="C40" s="474"/>
      <c r="D40" s="474"/>
      <c r="E40" s="474"/>
      <c r="F40" s="474"/>
      <c r="G40" s="474"/>
      <c r="H40" s="474"/>
      <c r="I40" s="474"/>
      <c r="J40" s="474"/>
      <c r="K40" s="474"/>
      <c r="L40" s="474"/>
    </row>
    <row r="41" spans="1:12" ht="49.5" customHeight="1" x14ac:dyDescent="0.3">
      <c r="A41" s="522"/>
      <c r="B41" s="474" t="s">
        <v>237</v>
      </c>
      <c r="C41" s="474"/>
      <c r="D41" s="474"/>
      <c r="E41" s="474"/>
      <c r="F41" s="474"/>
      <c r="G41" s="474"/>
      <c r="H41" s="474"/>
      <c r="I41" s="474"/>
      <c r="J41" s="474"/>
      <c r="K41" s="474"/>
      <c r="L41" s="474"/>
    </row>
    <row r="42" spans="1:12" ht="20.25" customHeight="1" x14ac:dyDescent="0.3">
      <c r="A42" s="522"/>
      <c r="B42" s="474" t="s">
        <v>238</v>
      </c>
      <c r="C42" s="474"/>
      <c r="D42" s="474"/>
      <c r="E42" s="474"/>
      <c r="F42" s="474"/>
      <c r="G42" s="474"/>
      <c r="H42" s="474"/>
      <c r="I42" s="474"/>
      <c r="J42" s="474"/>
      <c r="K42" s="474"/>
      <c r="L42" s="474"/>
    </row>
    <row r="43" spans="1:12" ht="13.8" x14ac:dyDescent="0.3">
      <c r="A43" s="522"/>
      <c r="B43" s="547" t="s">
        <v>239</v>
      </c>
      <c r="C43" s="547"/>
      <c r="D43" s="547"/>
      <c r="E43" s="547"/>
      <c r="F43" s="547"/>
      <c r="G43" s="547"/>
      <c r="H43" s="547"/>
      <c r="I43" s="547"/>
      <c r="J43" s="547"/>
      <c r="K43" s="547"/>
      <c r="L43" s="547"/>
    </row>
    <row r="44" spans="1:12" ht="15.6" x14ac:dyDescent="0.3">
      <c r="A44" s="522"/>
      <c r="B44" s="71"/>
      <c r="C44" s="149"/>
      <c r="D44" s="149"/>
      <c r="E44" s="149"/>
      <c r="F44" s="149"/>
      <c r="G44" s="149"/>
      <c r="H44" s="149"/>
      <c r="I44" s="149"/>
      <c r="J44" s="149"/>
      <c r="K44" s="149"/>
      <c r="L44" s="149"/>
    </row>
    <row r="45" spans="1:12" ht="39" customHeight="1" x14ac:dyDescent="0.35">
      <c r="A45" s="522"/>
      <c r="B45" s="151"/>
      <c r="C45" s="149"/>
      <c r="D45" s="149"/>
      <c r="E45" s="149"/>
      <c r="F45" s="149"/>
      <c r="G45" s="149"/>
      <c r="H45" s="149"/>
      <c r="I45" s="149"/>
      <c r="J45" s="149"/>
      <c r="K45" s="149"/>
      <c r="L45" s="149"/>
    </row>
    <row r="46" spans="1:12" ht="16.2" x14ac:dyDescent="0.35">
      <c r="A46" s="522"/>
      <c r="B46" s="151"/>
      <c r="C46" s="149"/>
      <c r="D46" s="149"/>
      <c r="E46" s="149"/>
      <c r="F46" s="149"/>
      <c r="G46" s="149"/>
      <c r="H46" s="149"/>
      <c r="I46" s="149"/>
      <c r="J46" s="149"/>
      <c r="K46" s="149"/>
      <c r="L46" s="149"/>
    </row>
    <row r="47" spans="1:12" ht="15.6" x14ac:dyDescent="0.3">
      <c r="A47" s="522"/>
      <c r="B47" s="541" t="s">
        <v>197</v>
      </c>
      <c r="C47" s="541"/>
      <c r="D47" s="541"/>
      <c r="E47" s="541"/>
      <c r="F47" s="541"/>
      <c r="G47" s="541"/>
      <c r="H47" s="541"/>
      <c r="I47" s="541"/>
      <c r="J47" s="541"/>
      <c r="K47" s="541"/>
      <c r="L47" s="541"/>
    </row>
    <row r="48" spans="1:12" ht="16.2" x14ac:dyDescent="0.35">
      <c r="A48" s="522"/>
      <c r="B48" s="150"/>
      <c r="C48" s="149"/>
      <c r="D48" s="149"/>
      <c r="E48" s="149"/>
      <c r="F48" s="149"/>
      <c r="G48" s="149"/>
      <c r="H48" s="149"/>
      <c r="I48" s="149"/>
      <c r="J48" s="149"/>
      <c r="K48" s="149"/>
      <c r="L48" s="149"/>
    </row>
    <row r="49" spans="1:12" ht="80.25" customHeight="1" x14ac:dyDescent="0.3">
      <c r="A49" s="522"/>
      <c r="B49" s="531" t="s">
        <v>736</v>
      </c>
      <c r="C49" s="531"/>
      <c r="D49" s="531"/>
      <c r="E49" s="531"/>
      <c r="F49" s="531"/>
      <c r="G49" s="531"/>
      <c r="H49" s="531"/>
      <c r="I49" s="531"/>
      <c r="J49" s="531"/>
      <c r="K49" s="531"/>
      <c r="L49" s="531"/>
    </row>
    <row r="50" spans="1:12" ht="15.6" x14ac:dyDescent="0.3">
      <c r="A50" s="522"/>
      <c r="B50" s="78"/>
      <c r="C50" s="149"/>
      <c r="D50" s="149"/>
      <c r="E50" s="149"/>
      <c r="F50" s="149"/>
      <c r="G50" s="149"/>
      <c r="H50" s="149"/>
      <c r="I50" s="149"/>
      <c r="J50" s="149"/>
      <c r="K50" s="149"/>
      <c r="L50" s="149"/>
    </row>
    <row r="51" spans="1:12" ht="39.75" customHeight="1" x14ac:dyDescent="0.3">
      <c r="A51" s="522"/>
      <c r="B51" s="531" t="s">
        <v>240</v>
      </c>
      <c r="C51" s="531"/>
      <c r="D51" s="531"/>
      <c r="E51" s="531"/>
      <c r="F51" s="531"/>
      <c r="G51" s="531"/>
      <c r="H51" s="531"/>
      <c r="I51" s="531"/>
      <c r="J51" s="531"/>
      <c r="K51" s="531"/>
      <c r="L51" s="531"/>
    </row>
    <row r="52" spans="1:12" ht="58.5" customHeight="1" x14ac:dyDescent="0.3">
      <c r="A52" s="522"/>
      <c r="B52" s="532" t="s">
        <v>198</v>
      </c>
      <c r="C52" s="532"/>
      <c r="D52" s="532"/>
      <c r="E52" s="532"/>
      <c r="F52" s="532"/>
      <c r="G52" s="532"/>
      <c r="H52" s="532"/>
      <c r="I52" s="532"/>
      <c r="J52" s="532"/>
      <c r="K52" s="532"/>
      <c r="L52" s="532"/>
    </row>
    <row r="53" spans="1:12" ht="15" customHeight="1" x14ac:dyDescent="0.3">
      <c r="A53" s="522"/>
      <c r="B53" s="78"/>
      <c r="C53" s="149"/>
      <c r="D53" s="149"/>
      <c r="E53" s="149"/>
      <c r="F53" s="149"/>
      <c r="G53" s="149"/>
      <c r="H53" s="149"/>
      <c r="I53" s="149"/>
      <c r="J53" s="149"/>
      <c r="K53" s="149"/>
      <c r="L53" s="149"/>
    </row>
    <row r="54" spans="1:12" ht="15.6" x14ac:dyDescent="0.3">
      <c r="A54" s="522"/>
      <c r="B54" s="546" t="s">
        <v>241</v>
      </c>
      <c r="C54" s="546"/>
      <c r="D54" s="546"/>
      <c r="E54" s="546"/>
      <c r="F54" s="546"/>
      <c r="G54" s="546"/>
      <c r="H54" s="546"/>
      <c r="I54" s="546"/>
      <c r="J54" s="546"/>
      <c r="K54" s="546"/>
      <c r="L54" s="546"/>
    </row>
    <row r="55" spans="1:12" ht="14.4" x14ac:dyDescent="0.3">
      <c r="A55" s="522"/>
      <c r="B55" s="532"/>
      <c r="C55" s="532"/>
      <c r="D55" s="532"/>
      <c r="E55" s="532"/>
      <c r="F55" s="532"/>
      <c r="G55" s="532"/>
      <c r="H55" s="532"/>
      <c r="I55" s="532"/>
      <c r="J55" s="532"/>
      <c r="K55" s="532"/>
      <c r="L55" s="532"/>
    </row>
    <row r="56" spans="1:12" ht="15.6" x14ac:dyDescent="0.3">
      <c r="A56" s="522"/>
      <c r="B56" s="82" t="s">
        <v>242</v>
      </c>
      <c r="C56" s="83" t="s">
        <v>243</v>
      </c>
      <c r="D56" s="83"/>
      <c r="E56" s="82" t="s">
        <v>200</v>
      </c>
      <c r="F56" s="82"/>
      <c r="G56" s="82"/>
      <c r="H56" s="82"/>
      <c r="I56" s="82"/>
      <c r="J56" s="82"/>
      <c r="K56" s="82"/>
      <c r="L56" s="82"/>
    </row>
    <row r="57" spans="1:12" ht="16.2" x14ac:dyDescent="0.35">
      <c r="A57" s="522"/>
      <c r="B57" s="150"/>
      <c r="C57" s="149"/>
      <c r="D57" s="149"/>
      <c r="E57" s="149"/>
      <c r="F57" s="149"/>
      <c r="G57" s="149"/>
      <c r="H57" s="149"/>
      <c r="I57" s="149"/>
      <c r="J57" s="149"/>
      <c r="K57" s="149"/>
      <c r="L57" s="149"/>
    </row>
    <row r="58" spans="1:12" ht="16.2" x14ac:dyDescent="0.35">
      <c r="A58" s="522"/>
      <c r="B58" s="150"/>
      <c r="C58" s="149"/>
      <c r="D58" s="149"/>
      <c r="E58" s="149"/>
      <c r="F58" s="149"/>
      <c r="G58" s="149"/>
      <c r="H58" s="149"/>
      <c r="I58" s="149"/>
      <c r="J58" s="149"/>
      <c r="K58" s="149"/>
      <c r="L58" s="149"/>
    </row>
    <row r="59" spans="1:12" ht="15.6" x14ac:dyDescent="0.3">
      <c r="A59" s="522"/>
      <c r="B59" s="533" t="s">
        <v>201</v>
      </c>
      <c r="C59" s="533"/>
      <c r="D59" s="533"/>
      <c r="E59" s="533"/>
      <c r="F59" s="533"/>
      <c r="G59" s="533"/>
      <c r="H59" s="533"/>
      <c r="I59" s="533"/>
      <c r="J59" s="533"/>
      <c r="K59" s="533"/>
      <c r="L59" s="533"/>
    </row>
    <row r="60" spans="1:12" ht="15.6" x14ac:dyDescent="0.3">
      <c r="A60" s="522"/>
      <c r="B60" s="533" t="s">
        <v>202</v>
      </c>
      <c r="C60" s="533"/>
      <c r="D60" s="533"/>
      <c r="E60" s="533"/>
      <c r="F60" s="533"/>
      <c r="G60" s="533"/>
      <c r="H60" s="533"/>
      <c r="I60" s="533"/>
      <c r="J60" s="533"/>
      <c r="K60" s="533"/>
      <c r="L60" s="533"/>
    </row>
    <row r="61" spans="1:12" ht="13.8" x14ac:dyDescent="0.25">
      <c r="A61" s="522"/>
      <c r="B61" s="545" t="s">
        <v>244</v>
      </c>
      <c r="C61" s="545"/>
      <c r="D61" s="545"/>
      <c r="E61" s="545"/>
      <c r="F61" s="545"/>
      <c r="G61" s="545"/>
      <c r="H61" s="545"/>
      <c r="I61" s="545"/>
      <c r="J61" s="545"/>
      <c r="K61" s="545"/>
      <c r="L61" s="545"/>
    </row>
    <row r="62" spans="1:12" ht="13.8" x14ac:dyDescent="0.25">
      <c r="A62" s="522"/>
      <c r="B62" s="545" t="s">
        <v>244</v>
      </c>
      <c r="C62" s="545"/>
      <c r="D62" s="545"/>
      <c r="E62" s="545"/>
      <c r="F62" s="545"/>
      <c r="G62" s="545"/>
      <c r="H62" s="545"/>
      <c r="I62" s="545"/>
      <c r="J62" s="545"/>
      <c r="K62" s="545"/>
      <c r="L62" s="545"/>
    </row>
    <row r="63" spans="1:12" x14ac:dyDescent="0.25">
      <c r="A63" s="522"/>
    </row>
    <row r="64" spans="1:12"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sheetData>
  <mergeCells count="40">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xr:uid="{00000000-0004-0000-0600-000000000000}"/>
    <hyperlink ref="M3" location="'PM-KV-03-01'!C37" display="folyamatábra" xr:uid="{00000000-0004-0000-06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171"/>
  <sheetViews>
    <sheetView showGridLines="0" zoomScaleNormal="100" workbookViewId="0">
      <selection activeCell="B1" sqref="B1"/>
    </sheetView>
  </sheetViews>
  <sheetFormatPr defaultColWidth="10.44140625" defaultRowHeight="12" x14ac:dyDescent="0.25"/>
  <cols>
    <col min="1" max="1" width="10.44140625" style="5" customWidth="1"/>
    <col min="2" max="2" width="61.5546875" style="5" customWidth="1"/>
    <col min="3" max="3" width="16.33203125" style="5" customWidth="1"/>
    <col min="4" max="4" width="17.109375" style="5" customWidth="1"/>
    <col min="5" max="5" width="8.5546875" style="5" customWidth="1"/>
    <col min="6" max="256" width="10.44140625" style="5"/>
    <col min="257" max="257" width="10.44140625" style="5" customWidth="1"/>
    <col min="258" max="258" width="61.5546875" style="5" customWidth="1"/>
    <col min="259" max="259" width="16.33203125" style="5" customWidth="1"/>
    <col min="260" max="260" width="17.109375" style="5" customWidth="1"/>
    <col min="261" max="261" width="8.5546875" style="5" customWidth="1"/>
    <col min="262" max="512" width="10.44140625" style="5"/>
    <col min="513" max="513" width="10.44140625" style="5" customWidth="1"/>
    <col min="514" max="514" width="61.5546875" style="5" customWidth="1"/>
    <col min="515" max="515" width="16.33203125" style="5" customWidth="1"/>
    <col min="516" max="516" width="17.109375" style="5" customWidth="1"/>
    <col min="517" max="517" width="8.5546875" style="5" customWidth="1"/>
    <col min="518" max="768" width="10.44140625" style="5"/>
    <col min="769" max="769" width="10.44140625" style="5" customWidth="1"/>
    <col min="770" max="770" width="61.5546875" style="5" customWidth="1"/>
    <col min="771" max="771" width="16.33203125" style="5" customWidth="1"/>
    <col min="772" max="772" width="17.109375" style="5" customWidth="1"/>
    <col min="773" max="773" width="8.5546875" style="5" customWidth="1"/>
    <col min="774" max="1024" width="10.44140625" style="5"/>
    <col min="1025" max="1025" width="10.44140625" style="5" customWidth="1"/>
    <col min="1026" max="1026" width="61.5546875" style="5" customWidth="1"/>
    <col min="1027" max="1027" width="16.33203125" style="5" customWidth="1"/>
    <col min="1028" max="1028" width="17.109375" style="5" customWidth="1"/>
    <col min="1029" max="1029" width="8.5546875" style="5" customWidth="1"/>
    <col min="1030" max="1280" width="10.44140625" style="5"/>
    <col min="1281" max="1281" width="10.44140625" style="5" customWidth="1"/>
    <col min="1282" max="1282" width="61.5546875" style="5" customWidth="1"/>
    <col min="1283" max="1283" width="16.33203125" style="5" customWidth="1"/>
    <col min="1284" max="1284" width="17.109375" style="5" customWidth="1"/>
    <col min="1285" max="1285" width="8.5546875" style="5" customWidth="1"/>
    <col min="1286" max="1536" width="10.44140625" style="5"/>
    <col min="1537" max="1537" width="10.44140625" style="5" customWidth="1"/>
    <col min="1538" max="1538" width="61.5546875" style="5" customWidth="1"/>
    <col min="1539" max="1539" width="16.33203125" style="5" customWidth="1"/>
    <col min="1540" max="1540" width="17.109375" style="5" customWidth="1"/>
    <col min="1541" max="1541" width="8.5546875" style="5" customWidth="1"/>
    <col min="1542" max="1792" width="10.44140625" style="5"/>
    <col min="1793" max="1793" width="10.44140625" style="5" customWidth="1"/>
    <col min="1794" max="1794" width="61.5546875" style="5" customWidth="1"/>
    <col min="1795" max="1795" width="16.33203125" style="5" customWidth="1"/>
    <col min="1796" max="1796" width="17.109375" style="5" customWidth="1"/>
    <col min="1797" max="1797" width="8.5546875" style="5" customWidth="1"/>
    <col min="1798" max="2048" width="10.44140625" style="5"/>
    <col min="2049" max="2049" width="10.44140625" style="5" customWidth="1"/>
    <col min="2050" max="2050" width="61.5546875" style="5" customWidth="1"/>
    <col min="2051" max="2051" width="16.33203125" style="5" customWidth="1"/>
    <col min="2052" max="2052" width="17.109375" style="5" customWidth="1"/>
    <col min="2053" max="2053" width="8.5546875" style="5" customWidth="1"/>
    <col min="2054" max="2304" width="10.44140625" style="5"/>
    <col min="2305" max="2305" width="10.44140625" style="5" customWidth="1"/>
    <col min="2306" max="2306" width="61.5546875" style="5" customWidth="1"/>
    <col min="2307" max="2307" width="16.33203125" style="5" customWidth="1"/>
    <col min="2308" max="2308" width="17.109375" style="5" customWidth="1"/>
    <col min="2309" max="2309" width="8.5546875" style="5" customWidth="1"/>
    <col min="2310" max="2560" width="10.44140625" style="5"/>
    <col min="2561" max="2561" width="10.44140625" style="5" customWidth="1"/>
    <col min="2562" max="2562" width="61.5546875" style="5" customWidth="1"/>
    <col min="2563" max="2563" width="16.33203125" style="5" customWidth="1"/>
    <col min="2564" max="2564" width="17.109375" style="5" customWidth="1"/>
    <col min="2565" max="2565" width="8.5546875" style="5" customWidth="1"/>
    <col min="2566" max="2816" width="10.44140625" style="5"/>
    <col min="2817" max="2817" width="10.44140625" style="5" customWidth="1"/>
    <col min="2818" max="2818" width="61.5546875" style="5" customWidth="1"/>
    <col min="2819" max="2819" width="16.33203125" style="5" customWidth="1"/>
    <col min="2820" max="2820" width="17.109375" style="5" customWidth="1"/>
    <col min="2821" max="2821" width="8.5546875" style="5" customWidth="1"/>
    <col min="2822" max="3072" width="10.44140625" style="5"/>
    <col min="3073" max="3073" width="10.44140625" style="5" customWidth="1"/>
    <col min="3074" max="3074" width="61.5546875" style="5" customWidth="1"/>
    <col min="3075" max="3075" width="16.33203125" style="5" customWidth="1"/>
    <col min="3076" max="3076" width="17.109375" style="5" customWidth="1"/>
    <col min="3077" max="3077" width="8.5546875" style="5" customWidth="1"/>
    <col min="3078" max="3328" width="10.44140625" style="5"/>
    <col min="3329" max="3329" width="10.44140625" style="5" customWidth="1"/>
    <col min="3330" max="3330" width="61.5546875" style="5" customWidth="1"/>
    <col min="3331" max="3331" width="16.33203125" style="5" customWidth="1"/>
    <col min="3332" max="3332" width="17.109375" style="5" customWidth="1"/>
    <col min="3333" max="3333" width="8.5546875" style="5" customWidth="1"/>
    <col min="3334" max="3584" width="10.44140625" style="5"/>
    <col min="3585" max="3585" width="10.44140625" style="5" customWidth="1"/>
    <col min="3586" max="3586" width="61.5546875" style="5" customWidth="1"/>
    <col min="3587" max="3587" width="16.33203125" style="5" customWidth="1"/>
    <col min="3588" max="3588" width="17.109375" style="5" customWidth="1"/>
    <col min="3589" max="3589" width="8.5546875" style="5" customWidth="1"/>
    <col min="3590" max="3840" width="10.44140625" style="5"/>
    <col min="3841" max="3841" width="10.44140625" style="5" customWidth="1"/>
    <col min="3842" max="3842" width="61.5546875" style="5" customWidth="1"/>
    <col min="3843" max="3843" width="16.33203125" style="5" customWidth="1"/>
    <col min="3844" max="3844" width="17.109375" style="5" customWidth="1"/>
    <col min="3845" max="3845" width="8.5546875" style="5" customWidth="1"/>
    <col min="3846" max="4096" width="10.44140625" style="5"/>
    <col min="4097" max="4097" width="10.44140625" style="5" customWidth="1"/>
    <col min="4098" max="4098" width="61.5546875" style="5" customWidth="1"/>
    <col min="4099" max="4099" width="16.33203125" style="5" customWidth="1"/>
    <col min="4100" max="4100" width="17.109375" style="5" customWidth="1"/>
    <col min="4101" max="4101" width="8.5546875" style="5" customWidth="1"/>
    <col min="4102" max="4352" width="10.44140625" style="5"/>
    <col min="4353" max="4353" width="10.44140625" style="5" customWidth="1"/>
    <col min="4354" max="4354" width="61.5546875" style="5" customWidth="1"/>
    <col min="4355" max="4355" width="16.33203125" style="5" customWidth="1"/>
    <col min="4356" max="4356" width="17.109375" style="5" customWidth="1"/>
    <col min="4357" max="4357" width="8.5546875" style="5" customWidth="1"/>
    <col min="4358" max="4608" width="10.44140625" style="5"/>
    <col min="4609" max="4609" width="10.44140625" style="5" customWidth="1"/>
    <col min="4610" max="4610" width="61.5546875" style="5" customWidth="1"/>
    <col min="4611" max="4611" width="16.33203125" style="5" customWidth="1"/>
    <col min="4612" max="4612" width="17.109375" style="5" customWidth="1"/>
    <col min="4613" max="4613" width="8.5546875" style="5" customWidth="1"/>
    <col min="4614" max="4864" width="10.44140625" style="5"/>
    <col min="4865" max="4865" width="10.44140625" style="5" customWidth="1"/>
    <col min="4866" max="4866" width="61.5546875" style="5" customWidth="1"/>
    <col min="4867" max="4867" width="16.33203125" style="5" customWidth="1"/>
    <col min="4868" max="4868" width="17.109375" style="5" customWidth="1"/>
    <col min="4869" max="4869" width="8.5546875" style="5" customWidth="1"/>
    <col min="4870" max="5120" width="10.44140625" style="5"/>
    <col min="5121" max="5121" width="10.44140625" style="5" customWidth="1"/>
    <col min="5122" max="5122" width="61.5546875" style="5" customWidth="1"/>
    <col min="5123" max="5123" width="16.33203125" style="5" customWidth="1"/>
    <col min="5124" max="5124" width="17.109375" style="5" customWidth="1"/>
    <col min="5125" max="5125" width="8.5546875" style="5" customWidth="1"/>
    <col min="5126" max="5376" width="10.44140625" style="5"/>
    <col min="5377" max="5377" width="10.44140625" style="5" customWidth="1"/>
    <col min="5378" max="5378" width="61.5546875" style="5" customWidth="1"/>
    <col min="5379" max="5379" width="16.33203125" style="5" customWidth="1"/>
    <col min="5380" max="5380" width="17.109375" style="5" customWidth="1"/>
    <col min="5381" max="5381" width="8.5546875" style="5" customWidth="1"/>
    <col min="5382" max="5632" width="10.44140625" style="5"/>
    <col min="5633" max="5633" width="10.44140625" style="5" customWidth="1"/>
    <col min="5634" max="5634" width="61.5546875" style="5" customWidth="1"/>
    <col min="5635" max="5635" width="16.33203125" style="5" customWidth="1"/>
    <col min="5636" max="5636" width="17.109375" style="5" customWidth="1"/>
    <col min="5637" max="5637" width="8.5546875" style="5" customWidth="1"/>
    <col min="5638" max="5888" width="10.44140625" style="5"/>
    <col min="5889" max="5889" width="10.44140625" style="5" customWidth="1"/>
    <col min="5890" max="5890" width="61.5546875" style="5" customWidth="1"/>
    <col min="5891" max="5891" width="16.33203125" style="5" customWidth="1"/>
    <col min="5892" max="5892" width="17.109375" style="5" customWidth="1"/>
    <col min="5893" max="5893" width="8.5546875" style="5" customWidth="1"/>
    <col min="5894" max="6144" width="10.44140625" style="5"/>
    <col min="6145" max="6145" width="10.44140625" style="5" customWidth="1"/>
    <col min="6146" max="6146" width="61.5546875" style="5" customWidth="1"/>
    <col min="6147" max="6147" width="16.33203125" style="5" customWidth="1"/>
    <col min="6148" max="6148" width="17.109375" style="5" customWidth="1"/>
    <col min="6149" max="6149" width="8.5546875" style="5" customWidth="1"/>
    <col min="6150" max="6400" width="10.44140625" style="5"/>
    <col min="6401" max="6401" width="10.44140625" style="5" customWidth="1"/>
    <col min="6402" max="6402" width="61.5546875" style="5" customWidth="1"/>
    <col min="6403" max="6403" width="16.33203125" style="5" customWidth="1"/>
    <col min="6404" max="6404" width="17.109375" style="5" customWidth="1"/>
    <col min="6405" max="6405" width="8.5546875" style="5" customWidth="1"/>
    <col min="6406" max="6656" width="10.44140625" style="5"/>
    <col min="6657" max="6657" width="10.44140625" style="5" customWidth="1"/>
    <col min="6658" max="6658" width="61.5546875" style="5" customWidth="1"/>
    <col min="6659" max="6659" width="16.33203125" style="5" customWidth="1"/>
    <col min="6660" max="6660" width="17.109375" style="5" customWidth="1"/>
    <col min="6661" max="6661" width="8.5546875" style="5" customWidth="1"/>
    <col min="6662" max="6912" width="10.44140625" style="5"/>
    <col min="6913" max="6913" width="10.44140625" style="5" customWidth="1"/>
    <col min="6914" max="6914" width="61.5546875" style="5" customWidth="1"/>
    <col min="6915" max="6915" width="16.33203125" style="5" customWidth="1"/>
    <col min="6916" max="6916" width="17.109375" style="5" customWidth="1"/>
    <col min="6917" max="6917" width="8.5546875" style="5" customWidth="1"/>
    <col min="6918" max="7168" width="10.44140625" style="5"/>
    <col min="7169" max="7169" width="10.44140625" style="5" customWidth="1"/>
    <col min="7170" max="7170" width="61.5546875" style="5" customWidth="1"/>
    <col min="7171" max="7171" width="16.33203125" style="5" customWidth="1"/>
    <col min="7172" max="7172" width="17.109375" style="5" customWidth="1"/>
    <col min="7173" max="7173" width="8.5546875" style="5" customWidth="1"/>
    <col min="7174" max="7424" width="10.44140625" style="5"/>
    <col min="7425" max="7425" width="10.44140625" style="5" customWidth="1"/>
    <col min="7426" max="7426" width="61.5546875" style="5" customWidth="1"/>
    <col min="7427" max="7427" width="16.33203125" style="5" customWidth="1"/>
    <col min="7428" max="7428" width="17.109375" style="5" customWidth="1"/>
    <col min="7429" max="7429" width="8.5546875" style="5" customWidth="1"/>
    <col min="7430" max="7680" width="10.44140625" style="5"/>
    <col min="7681" max="7681" width="10.44140625" style="5" customWidth="1"/>
    <col min="7682" max="7682" width="61.5546875" style="5" customWidth="1"/>
    <col min="7683" max="7683" width="16.33203125" style="5" customWidth="1"/>
    <col min="7684" max="7684" width="17.109375" style="5" customWidth="1"/>
    <col min="7685" max="7685" width="8.5546875" style="5" customWidth="1"/>
    <col min="7686" max="7936" width="10.44140625" style="5"/>
    <col min="7937" max="7937" width="10.44140625" style="5" customWidth="1"/>
    <col min="7938" max="7938" width="61.5546875" style="5" customWidth="1"/>
    <col min="7939" max="7939" width="16.33203125" style="5" customWidth="1"/>
    <col min="7940" max="7940" width="17.109375" style="5" customWidth="1"/>
    <col min="7941" max="7941" width="8.5546875" style="5" customWidth="1"/>
    <col min="7942" max="8192" width="10.44140625" style="5"/>
    <col min="8193" max="8193" width="10.44140625" style="5" customWidth="1"/>
    <col min="8194" max="8194" width="61.5546875" style="5" customWidth="1"/>
    <col min="8195" max="8195" width="16.33203125" style="5" customWidth="1"/>
    <col min="8196" max="8196" width="17.109375" style="5" customWidth="1"/>
    <col min="8197" max="8197" width="8.5546875" style="5" customWidth="1"/>
    <col min="8198" max="8448" width="10.44140625" style="5"/>
    <col min="8449" max="8449" width="10.44140625" style="5" customWidth="1"/>
    <col min="8450" max="8450" width="61.5546875" style="5" customWidth="1"/>
    <col min="8451" max="8451" width="16.33203125" style="5" customWidth="1"/>
    <col min="8452" max="8452" width="17.109375" style="5" customWidth="1"/>
    <col min="8453" max="8453" width="8.5546875" style="5" customWidth="1"/>
    <col min="8454" max="8704" width="10.44140625" style="5"/>
    <col min="8705" max="8705" width="10.44140625" style="5" customWidth="1"/>
    <col min="8706" max="8706" width="61.5546875" style="5" customWidth="1"/>
    <col min="8707" max="8707" width="16.33203125" style="5" customWidth="1"/>
    <col min="8708" max="8708" width="17.109375" style="5" customWidth="1"/>
    <col min="8709" max="8709" width="8.5546875" style="5" customWidth="1"/>
    <col min="8710" max="8960" width="10.44140625" style="5"/>
    <col min="8961" max="8961" width="10.44140625" style="5" customWidth="1"/>
    <col min="8962" max="8962" width="61.5546875" style="5" customWidth="1"/>
    <col min="8963" max="8963" width="16.33203125" style="5" customWidth="1"/>
    <col min="8964" max="8964" width="17.109375" style="5" customWidth="1"/>
    <col min="8965" max="8965" width="8.5546875" style="5" customWidth="1"/>
    <col min="8966" max="9216" width="10.44140625" style="5"/>
    <col min="9217" max="9217" width="10.44140625" style="5" customWidth="1"/>
    <col min="9218" max="9218" width="61.5546875" style="5" customWidth="1"/>
    <col min="9219" max="9219" width="16.33203125" style="5" customWidth="1"/>
    <col min="9220" max="9220" width="17.109375" style="5" customWidth="1"/>
    <col min="9221" max="9221" width="8.5546875" style="5" customWidth="1"/>
    <col min="9222" max="9472" width="10.44140625" style="5"/>
    <col min="9473" max="9473" width="10.44140625" style="5" customWidth="1"/>
    <col min="9474" max="9474" width="61.5546875" style="5" customWidth="1"/>
    <col min="9475" max="9475" width="16.33203125" style="5" customWidth="1"/>
    <col min="9476" max="9476" width="17.109375" style="5" customWidth="1"/>
    <col min="9477" max="9477" width="8.5546875" style="5" customWidth="1"/>
    <col min="9478" max="9728" width="10.44140625" style="5"/>
    <col min="9729" max="9729" width="10.44140625" style="5" customWidth="1"/>
    <col min="9730" max="9730" width="61.5546875" style="5" customWidth="1"/>
    <col min="9731" max="9731" width="16.33203125" style="5" customWidth="1"/>
    <col min="9732" max="9732" width="17.109375" style="5" customWidth="1"/>
    <col min="9733" max="9733" width="8.5546875" style="5" customWidth="1"/>
    <col min="9734" max="9984" width="10.44140625" style="5"/>
    <col min="9985" max="9985" width="10.44140625" style="5" customWidth="1"/>
    <col min="9986" max="9986" width="61.5546875" style="5" customWidth="1"/>
    <col min="9987" max="9987" width="16.33203125" style="5" customWidth="1"/>
    <col min="9988" max="9988" width="17.109375" style="5" customWidth="1"/>
    <col min="9989" max="9989" width="8.5546875" style="5" customWidth="1"/>
    <col min="9990" max="10240" width="10.44140625" style="5"/>
    <col min="10241" max="10241" width="10.44140625" style="5" customWidth="1"/>
    <col min="10242" max="10242" width="61.5546875" style="5" customWidth="1"/>
    <col min="10243" max="10243" width="16.33203125" style="5" customWidth="1"/>
    <col min="10244" max="10244" width="17.109375" style="5" customWidth="1"/>
    <col min="10245" max="10245" width="8.5546875" style="5" customWidth="1"/>
    <col min="10246" max="10496" width="10.44140625" style="5"/>
    <col min="10497" max="10497" width="10.44140625" style="5" customWidth="1"/>
    <col min="10498" max="10498" width="61.5546875" style="5" customWidth="1"/>
    <col min="10499" max="10499" width="16.33203125" style="5" customWidth="1"/>
    <col min="10500" max="10500" width="17.109375" style="5" customWidth="1"/>
    <col min="10501" max="10501" width="8.5546875" style="5" customWidth="1"/>
    <col min="10502" max="10752" width="10.44140625" style="5"/>
    <col min="10753" max="10753" width="10.44140625" style="5" customWidth="1"/>
    <col min="10754" max="10754" width="61.5546875" style="5" customWidth="1"/>
    <col min="10755" max="10755" width="16.33203125" style="5" customWidth="1"/>
    <col min="10756" max="10756" width="17.109375" style="5" customWidth="1"/>
    <col min="10757" max="10757" width="8.5546875" style="5" customWidth="1"/>
    <col min="10758" max="11008" width="10.44140625" style="5"/>
    <col min="11009" max="11009" width="10.44140625" style="5" customWidth="1"/>
    <col min="11010" max="11010" width="61.5546875" style="5" customWidth="1"/>
    <col min="11011" max="11011" width="16.33203125" style="5" customWidth="1"/>
    <col min="11012" max="11012" width="17.109375" style="5" customWidth="1"/>
    <col min="11013" max="11013" width="8.5546875" style="5" customWidth="1"/>
    <col min="11014" max="11264" width="10.44140625" style="5"/>
    <col min="11265" max="11265" width="10.44140625" style="5" customWidth="1"/>
    <col min="11266" max="11266" width="61.5546875" style="5" customWidth="1"/>
    <col min="11267" max="11267" width="16.33203125" style="5" customWidth="1"/>
    <col min="11268" max="11268" width="17.109375" style="5" customWidth="1"/>
    <col min="11269" max="11269" width="8.5546875" style="5" customWidth="1"/>
    <col min="11270" max="11520" width="10.44140625" style="5"/>
    <col min="11521" max="11521" width="10.44140625" style="5" customWidth="1"/>
    <col min="11522" max="11522" width="61.5546875" style="5" customWidth="1"/>
    <col min="11523" max="11523" width="16.33203125" style="5" customWidth="1"/>
    <col min="11524" max="11524" width="17.109375" style="5" customWidth="1"/>
    <col min="11525" max="11525" width="8.5546875" style="5" customWidth="1"/>
    <col min="11526" max="11776" width="10.44140625" style="5"/>
    <col min="11777" max="11777" width="10.44140625" style="5" customWidth="1"/>
    <col min="11778" max="11778" width="61.5546875" style="5" customWidth="1"/>
    <col min="11779" max="11779" width="16.33203125" style="5" customWidth="1"/>
    <col min="11780" max="11780" width="17.109375" style="5" customWidth="1"/>
    <col min="11781" max="11781" width="8.5546875" style="5" customWidth="1"/>
    <col min="11782" max="12032" width="10.44140625" style="5"/>
    <col min="12033" max="12033" width="10.44140625" style="5" customWidth="1"/>
    <col min="12034" max="12034" width="61.5546875" style="5" customWidth="1"/>
    <col min="12035" max="12035" width="16.33203125" style="5" customWidth="1"/>
    <col min="12036" max="12036" width="17.109375" style="5" customWidth="1"/>
    <col min="12037" max="12037" width="8.5546875" style="5" customWidth="1"/>
    <col min="12038" max="12288" width="10.44140625" style="5"/>
    <col min="12289" max="12289" width="10.44140625" style="5" customWidth="1"/>
    <col min="12290" max="12290" width="61.5546875" style="5" customWidth="1"/>
    <col min="12291" max="12291" width="16.33203125" style="5" customWidth="1"/>
    <col min="12292" max="12292" width="17.109375" style="5" customWidth="1"/>
    <col min="12293" max="12293" width="8.5546875" style="5" customWidth="1"/>
    <col min="12294" max="12544" width="10.44140625" style="5"/>
    <col min="12545" max="12545" width="10.44140625" style="5" customWidth="1"/>
    <col min="12546" max="12546" width="61.5546875" style="5" customWidth="1"/>
    <col min="12547" max="12547" width="16.33203125" style="5" customWidth="1"/>
    <col min="12548" max="12548" width="17.109375" style="5" customWidth="1"/>
    <col min="12549" max="12549" width="8.5546875" style="5" customWidth="1"/>
    <col min="12550" max="12800" width="10.44140625" style="5"/>
    <col min="12801" max="12801" width="10.44140625" style="5" customWidth="1"/>
    <col min="12802" max="12802" width="61.5546875" style="5" customWidth="1"/>
    <col min="12803" max="12803" width="16.33203125" style="5" customWidth="1"/>
    <col min="12804" max="12804" width="17.109375" style="5" customWidth="1"/>
    <col min="12805" max="12805" width="8.5546875" style="5" customWidth="1"/>
    <col min="12806" max="13056" width="10.44140625" style="5"/>
    <col min="13057" max="13057" width="10.44140625" style="5" customWidth="1"/>
    <col min="13058" max="13058" width="61.5546875" style="5" customWidth="1"/>
    <col min="13059" max="13059" width="16.33203125" style="5" customWidth="1"/>
    <col min="13060" max="13060" width="17.109375" style="5" customWidth="1"/>
    <col min="13061" max="13061" width="8.5546875" style="5" customWidth="1"/>
    <col min="13062" max="13312" width="10.44140625" style="5"/>
    <col min="13313" max="13313" width="10.44140625" style="5" customWidth="1"/>
    <col min="13314" max="13314" width="61.5546875" style="5" customWidth="1"/>
    <col min="13315" max="13315" width="16.33203125" style="5" customWidth="1"/>
    <col min="13316" max="13316" width="17.109375" style="5" customWidth="1"/>
    <col min="13317" max="13317" width="8.5546875" style="5" customWidth="1"/>
    <col min="13318" max="13568" width="10.44140625" style="5"/>
    <col min="13569" max="13569" width="10.44140625" style="5" customWidth="1"/>
    <col min="13570" max="13570" width="61.5546875" style="5" customWidth="1"/>
    <col min="13571" max="13571" width="16.33203125" style="5" customWidth="1"/>
    <col min="13572" max="13572" width="17.109375" style="5" customWidth="1"/>
    <col min="13573" max="13573" width="8.5546875" style="5" customWidth="1"/>
    <col min="13574" max="13824" width="10.44140625" style="5"/>
    <col min="13825" max="13825" width="10.44140625" style="5" customWidth="1"/>
    <col min="13826" max="13826" width="61.5546875" style="5" customWidth="1"/>
    <col min="13827" max="13827" width="16.33203125" style="5" customWidth="1"/>
    <col min="13828" max="13828" width="17.109375" style="5" customWidth="1"/>
    <col min="13829" max="13829" width="8.5546875" style="5" customWidth="1"/>
    <col min="13830" max="14080" width="10.44140625" style="5"/>
    <col min="14081" max="14081" width="10.44140625" style="5" customWidth="1"/>
    <col min="14082" max="14082" width="61.5546875" style="5" customWidth="1"/>
    <col min="14083" max="14083" width="16.33203125" style="5" customWidth="1"/>
    <col min="14084" max="14084" width="17.109375" style="5" customWidth="1"/>
    <col min="14085" max="14085" width="8.5546875" style="5" customWidth="1"/>
    <col min="14086" max="14336" width="10.44140625" style="5"/>
    <col min="14337" max="14337" width="10.44140625" style="5" customWidth="1"/>
    <col min="14338" max="14338" width="61.5546875" style="5" customWidth="1"/>
    <col min="14339" max="14339" width="16.33203125" style="5" customWidth="1"/>
    <col min="14340" max="14340" width="17.109375" style="5" customWidth="1"/>
    <col min="14341" max="14341" width="8.5546875" style="5" customWidth="1"/>
    <col min="14342" max="14592" width="10.44140625" style="5"/>
    <col min="14593" max="14593" width="10.44140625" style="5" customWidth="1"/>
    <col min="14594" max="14594" width="61.5546875" style="5" customWidth="1"/>
    <col min="14595" max="14595" width="16.33203125" style="5" customWidth="1"/>
    <col min="14596" max="14596" width="17.109375" style="5" customWidth="1"/>
    <col min="14597" max="14597" width="8.5546875" style="5" customWidth="1"/>
    <col min="14598" max="14848" width="10.44140625" style="5"/>
    <col min="14849" max="14849" width="10.44140625" style="5" customWidth="1"/>
    <col min="14850" max="14850" width="61.5546875" style="5" customWidth="1"/>
    <col min="14851" max="14851" width="16.33203125" style="5" customWidth="1"/>
    <col min="14852" max="14852" width="17.109375" style="5" customWidth="1"/>
    <col min="14853" max="14853" width="8.5546875" style="5" customWidth="1"/>
    <col min="14854" max="15104" width="10.44140625" style="5"/>
    <col min="15105" max="15105" width="10.44140625" style="5" customWidth="1"/>
    <col min="15106" max="15106" width="61.5546875" style="5" customWidth="1"/>
    <col min="15107" max="15107" width="16.33203125" style="5" customWidth="1"/>
    <col min="15108" max="15108" width="17.109375" style="5" customWidth="1"/>
    <col min="15109" max="15109" width="8.5546875" style="5" customWidth="1"/>
    <col min="15110" max="15360" width="10.44140625" style="5"/>
    <col min="15361" max="15361" width="10.44140625" style="5" customWidth="1"/>
    <col min="15362" max="15362" width="61.5546875" style="5" customWidth="1"/>
    <col min="15363" max="15363" width="16.33203125" style="5" customWidth="1"/>
    <col min="15364" max="15364" width="17.109375" style="5" customWidth="1"/>
    <col min="15365" max="15365" width="8.5546875" style="5" customWidth="1"/>
    <col min="15366" max="15616" width="10.44140625" style="5"/>
    <col min="15617" max="15617" width="10.44140625" style="5" customWidth="1"/>
    <col min="15618" max="15618" width="61.5546875" style="5" customWidth="1"/>
    <col min="15619" max="15619" width="16.33203125" style="5" customWidth="1"/>
    <col min="15620" max="15620" width="17.109375" style="5" customWidth="1"/>
    <col min="15621" max="15621" width="8.5546875" style="5" customWidth="1"/>
    <col min="15622" max="15872" width="10.44140625" style="5"/>
    <col min="15873" max="15873" width="10.44140625" style="5" customWidth="1"/>
    <col min="15874" max="15874" width="61.5546875" style="5" customWidth="1"/>
    <col min="15875" max="15875" width="16.33203125" style="5" customWidth="1"/>
    <col min="15876" max="15876" width="17.109375" style="5" customWidth="1"/>
    <col min="15877" max="15877" width="8.5546875" style="5" customWidth="1"/>
    <col min="15878" max="16128" width="10.44140625" style="5"/>
    <col min="16129" max="16129" width="10.44140625" style="5" customWidth="1"/>
    <col min="16130" max="16130" width="61.5546875" style="5" customWidth="1"/>
    <col min="16131" max="16131" width="16.33203125" style="5" customWidth="1"/>
    <col min="16132" max="16132" width="17.109375" style="5" customWidth="1"/>
    <col min="16133" max="16133" width="8.5546875" style="5" customWidth="1"/>
    <col min="16134" max="16384" width="10.44140625" style="5"/>
  </cols>
  <sheetData>
    <row r="1" spans="1:27" ht="14.4" x14ac:dyDescent="0.3">
      <c r="B1" s="87" t="s">
        <v>245</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4.5" customHeight="1" x14ac:dyDescent="0.3">
      <c r="B3" s="503" t="s">
        <v>777</v>
      </c>
      <c r="C3" s="503"/>
      <c r="D3" s="503"/>
      <c r="E3" s="503"/>
      <c r="F3" s="44" t="s">
        <v>75</v>
      </c>
      <c r="G3" s="402"/>
      <c r="H3" s="402"/>
      <c r="I3" s="402"/>
      <c r="J3" s="402"/>
      <c r="K3" s="402"/>
      <c r="L3" s="402"/>
      <c r="M3" s="44"/>
      <c r="Z3" s="5" t="s">
        <v>96</v>
      </c>
      <c r="AA3" s="5">
        <v>2</v>
      </c>
    </row>
    <row r="4" spans="1:27" ht="15.75" customHeight="1" x14ac:dyDescent="0.3">
      <c r="A4" s="522" t="s">
        <v>585</v>
      </c>
      <c r="B4" s="84" t="s">
        <v>98</v>
      </c>
      <c r="C4" s="82"/>
      <c r="D4" s="82"/>
      <c r="E4" s="82"/>
      <c r="Z4" s="5" t="s">
        <v>97</v>
      </c>
    </row>
    <row r="5" spans="1:27" ht="21" x14ac:dyDescent="0.4">
      <c r="A5" s="522"/>
      <c r="B5" s="89">
        <f>Alapa!C17</f>
        <v>0</v>
      </c>
      <c r="C5" s="89"/>
      <c r="D5" s="88"/>
      <c r="E5" s="91"/>
    </row>
    <row r="6" spans="1:27" ht="15.6" x14ac:dyDescent="0.3">
      <c r="A6" s="522"/>
      <c r="B6" s="89">
        <f>Alapa!C18</f>
        <v>0</v>
      </c>
      <c r="C6" s="89"/>
      <c r="D6" s="90"/>
      <c r="E6" s="91"/>
    </row>
    <row r="7" spans="1:27" ht="5.25" customHeight="1" x14ac:dyDescent="0.3">
      <c r="A7" s="522"/>
      <c r="B7" s="91"/>
      <c r="C7" s="91"/>
      <c r="D7" s="91"/>
      <c r="E7" s="91"/>
    </row>
    <row r="8" spans="1:27" ht="15.6" x14ac:dyDescent="0.3">
      <c r="A8" s="522"/>
      <c r="B8" s="488" t="s">
        <v>99</v>
      </c>
      <c r="C8" s="488"/>
      <c r="D8" s="488"/>
      <c r="E8" s="91"/>
    </row>
    <row r="9" spans="1:27" ht="34.5" customHeight="1" x14ac:dyDescent="0.3">
      <c r="A9" s="522"/>
      <c r="B9" s="489" t="s">
        <v>100</v>
      </c>
      <c r="C9" s="489"/>
      <c r="D9" s="489"/>
      <c r="E9" s="91"/>
    </row>
    <row r="10" spans="1:27" ht="24.75" customHeight="1" x14ac:dyDescent="0.3">
      <c r="A10" s="522"/>
      <c r="B10" s="488" t="s">
        <v>246</v>
      </c>
      <c r="C10" s="488"/>
      <c r="D10" s="488"/>
      <c r="E10" s="91"/>
    </row>
    <row r="11" spans="1:27" ht="24.75" customHeight="1" x14ac:dyDescent="0.3">
      <c r="A11" s="522"/>
      <c r="B11" s="159" t="s">
        <v>102</v>
      </c>
      <c r="C11" s="94" t="s">
        <v>103</v>
      </c>
      <c r="D11" s="94"/>
      <c r="E11" s="91"/>
    </row>
    <row r="12" spans="1:27" ht="28.5" customHeight="1" x14ac:dyDescent="0.3">
      <c r="A12" s="522"/>
      <c r="B12" s="94" t="s">
        <v>104</v>
      </c>
      <c r="C12" s="91"/>
      <c r="D12" s="91"/>
      <c r="E12" s="91"/>
    </row>
    <row r="13" spans="1:27" ht="21.75" customHeight="1" x14ac:dyDescent="0.3">
      <c r="A13" s="522"/>
      <c r="B13" s="95" t="s">
        <v>247</v>
      </c>
      <c r="C13" s="91"/>
      <c r="D13" s="91"/>
      <c r="E13" s="91"/>
    </row>
    <row r="14" spans="1:27" ht="14.25" customHeight="1" x14ac:dyDescent="0.3">
      <c r="A14" s="522"/>
      <c r="B14" s="95"/>
      <c r="C14" s="91"/>
      <c r="D14" s="91"/>
      <c r="E14" s="91"/>
    </row>
    <row r="15" spans="1:27" ht="21.75" customHeight="1" x14ac:dyDescent="0.3">
      <c r="A15" s="522"/>
      <c r="B15" s="160" t="s">
        <v>248</v>
      </c>
      <c r="C15" s="161" t="s">
        <v>249</v>
      </c>
      <c r="D15" s="162"/>
      <c r="E15" s="91"/>
    </row>
    <row r="16" spans="1:27" ht="21.75" customHeight="1" x14ac:dyDescent="0.3">
      <c r="A16" s="522"/>
      <c r="B16" s="160" t="s">
        <v>250</v>
      </c>
      <c r="C16" s="161" t="s">
        <v>249</v>
      </c>
      <c r="D16" s="163"/>
      <c r="E16" s="91"/>
    </row>
    <row r="17" spans="1:5" ht="26.25" customHeight="1" thickBot="1" x14ac:dyDescent="0.35">
      <c r="A17" s="522"/>
      <c r="B17" s="96" t="s">
        <v>106</v>
      </c>
      <c r="C17" s="96" t="s">
        <v>107</v>
      </c>
      <c r="D17" s="96" t="s">
        <v>108</v>
      </c>
      <c r="E17" s="91"/>
    </row>
    <row r="18" spans="1:5" ht="18.75" customHeight="1" x14ac:dyDescent="0.3">
      <c r="A18" s="522"/>
      <c r="B18" s="97" t="s">
        <v>109</v>
      </c>
      <c r="C18" s="98" t="s">
        <v>110</v>
      </c>
      <c r="D18" s="99" t="s">
        <v>111</v>
      </c>
      <c r="E18" s="91"/>
    </row>
    <row r="19" spans="1:5" ht="56.25" customHeight="1" x14ac:dyDescent="0.3">
      <c r="A19" s="522"/>
      <c r="B19" s="100" t="s">
        <v>682</v>
      </c>
      <c r="C19" s="490" t="s">
        <v>112</v>
      </c>
      <c r="D19" s="491"/>
      <c r="E19" s="91"/>
    </row>
    <row r="20" spans="1:5" ht="15.6" x14ac:dyDescent="0.3">
      <c r="A20" s="522"/>
      <c r="B20" s="101" t="s">
        <v>113</v>
      </c>
      <c r="C20" s="102"/>
      <c r="D20" s="102"/>
      <c r="E20" s="91"/>
    </row>
    <row r="21" spans="1:5" ht="15.6" x14ac:dyDescent="0.3">
      <c r="A21" s="522"/>
      <c r="B21" s="101" t="s">
        <v>114</v>
      </c>
      <c r="C21" s="102"/>
      <c r="D21" s="102"/>
      <c r="E21" s="91"/>
    </row>
    <row r="22" spans="1:5" ht="82.8" x14ac:dyDescent="0.3">
      <c r="A22" s="522"/>
      <c r="B22" s="101" t="s">
        <v>115</v>
      </c>
      <c r="C22" s="102"/>
      <c r="D22" s="102"/>
      <c r="E22" s="91"/>
    </row>
    <row r="23" spans="1:5" ht="55.2" x14ac:dyDescent="0.3">
      <c r="A23" s="522"/>
      <c r="B23" s="101" t="s">
        <v>116</v>
      </c>
      <c r="C23" s="102"/>
      <c r="D23" s="102"/>
      <c r="E23" s="91"/>
    </row>
    <row r="24" spans="1:5" ht="15.6" x14ac:dyDescent="0.3">
      <c r="A24" s="522"/>
      <c r="B24" s="101" t="s">
        <v>117</v>
      </c>
      <c r="C24" s="102"/>
      <c r="D24" s="102"/>
      <c r="E24" s="91"/>
    </row>
    <row r="25" spans="1:5" ht="27.6" x14ac:dyDescent="0.3">
      <c r="A25" s="522"/>
      <c r="B25" s="101" t="s">
        <v>118</v>
      </c>
      <c r="C25" s="102"/>
      <c r="D25" s="102"/>
      <c r="E25" s="91"/>
    </row>
    <row r="26" spans="1:5" ht="69" x14ac:dyDescent="0.3">
      <c r="A26" s="522"/>
      <c r="B26" s="104" t="s">
        <v>119</v>
      </c>
      <c r="C26" s="102"/>
      <c r="D26" s="102"/>
      <c r="E26" s="91"/>
    </row>
    <row r="27" spans="1:5" ht="15.6" x14ac:dyDescent="0.3">
      <c r="A27" s="522"/>
      <c r="B27" s="105" t="s">
        <v>120</v>
      </c>
      <c r="C27" s="106" t="str">
        <f>IF(C29&gt;0,"IGEN","")</f>
        <v/>
      </c>
      <c r="D27" s="130" t="str">
        <f>IF(C27="IGEN"," ","NEM")</f>
        <v>NEM</v>
      </c>
      <c r="E27" s="91"/>
    </row>
    <row r="28" spans="1:5" ht="15.6" x14ac:dyDescent="0.3">
      <c r="A28" s="522"/>
      <c r="B28" s="107" t="s">
        <v>121</v>
      </c>
      <c r="C28" s="108" t="s">
        <v>110</v>
      </c>
      <c r="D28" s="109" t="s">
        <v>111</v>
      </c>
      <c r="E28" s="91"/>
    </row>
    <row r="29" spans="1:5" ht="16.2" thickBot="1" x14ac:dyDescent="0.35">
      <c r="A29" s="522"/>
      <c r="B29" s="110" t="s">
        <v>122</v>
      </c>
      <c r="C29" s="111">
        <f>COUNTA(C20:C26)</f>
        <v>0</v>
      </c>
      <c r="D29" s="112">
        <f>COUNTA(D20:D26)</f>
        <v>0</v>
      </c>
      <c r="E29" s="91"/>
    </row>
    <row r="30" spans="1:5" ht="16.2" thickBot="1" x14ac:dyDescent="0.35">
      <c r="A30" s="522"/>
      <c r="B30" s="96" t="s">
        <v>106</v>
      </c>
      <c r="C30" s="96" t="s">
        <v>107</v>
      </c>
      <c r="D30" s="96" t="s">
        <v>108</v>
      </c>
      <c r="E30" s="91"/>
    </row>
    <row r="31" spans="1:5" ht="15.6" x14ac:dyDescent="0.3">
      <c r="A31" s="522"/>
      <c r="B31" s="115" t="s">
        <v>123</v>
      </c>
      <c r="C31" s="116" t="s">
        <v>124</v>
      </c>
      <c r="D31" s="117" t="s">
        <v>125</v>
      </c>
      <c r="E31" s="91"/>
    </row>
    <row r="32" spans="1:5" ht="31.2" x14ac:dyDescent="0.3">
      <c r="A32" s="522"/>
      <c r="B32" s="164" t="s">
        <v>687</v>
      </c>
      <c r="C32" s="548" t="s">
        <v>112</v>
      </c>
      <c r="D32" s="549"/>
      <c r="E32" s="91"/>
    </row>
    <row r="33" spans="1:5" ht="31.2" x14ac:dyDescent="0.3">
      <c r="A33" s="522"/>
      <c r="B33" s="165" t="s">
        <v>251</v>
      </c>
      <c r="C33" s="550"/>
      <c r="D33" s="551"/>
      <c r="E33" s="91"/>
    </row>
    <row r="34" spans="1:5" ht="62.4" x14ac:dyDescent="0.3">
      <c r="A34" s="522"/>
      <c r="B34" s="166" t="s">
        <v>252</v>
      </c>
      <c r="C34" s="102"/>
      <c r="D34" s="102"/>
      <c r="E34" s="91"/>
    </row>
    <row r="35" spans="1:5" ht="31.2" x14ac:dyDescent="0.3">
      <c r="A35" s="522"/>
      <c r="B35" s="166" t="s">
        <v>253</v>
      </c>
      <c r="C35" s="102"/>
      <c r="D35" s="102"/>
      <c r="E35" s="91"/>
    </row>
    <row r="36" spans="1:5" ht="31.2" x14ac:dyDescent="0.3">
      <c r="A36" s="522"/>
      <c r="B36" s="166" t="s">
        <v>254</v>
      </c>
      <c r="C36" s="102"/>
      <c r="D36" s="102"/>
      <c r="E36" s="91"/>
    </row>
    <row r="37" spans="1:5" ht="62.4" x14ac:dyDescent="0.3">
      <c r="A37" s="522"/>
      <c r="B37" s="167" t="s">
        <v>255</v>
      </c>
      <c r="C37" s="102"/>
      <c r="D37" s="102"/>
      <c r="E37" s="91"/>
    </row>
    <row r="38" spans="1:5" ht="31.2" x14ac:dyDescent="0.3">
      <c r="A38" s="522"/>
      <c r="B38" s="168" t="s">
        <v>256</v>
      </c>
      <c r="C38" s="169"/>
      <c r="D38" s="170"/>
      <c r="E38" s="91"/>
    </row>
    <row r="39" spans="1:5" ht="15.6" x14ac:dyDescent="0.3">
      <c r="A39" s="522"/>
      <c r="B39" s="167" t="s">
        <v>257</v>
      </c>
      <c r="C39" s="102"/>
      <c r="D39" s="102"/>
      <c r="E39" s="91"/>
    </row>
    <row r="40" spans="1:5" ht="15.6" x14ac:dyDescent="0.3">
      <c r="A40" s="522"/>
      <c r="B40" s="167" t="s">
        <v>258</v>
      </c>
      <c r="C40" s="102"/>
      <c r="D40" s="102"/>
      <c r="E40" s="91"/>
    </row>
    <row r="41" spans="1:5" ht="46.8" x14ac:dyDescent="0.3">
      <c r="A41" s="522"/>
      <c r="B41" s="167" t="s">
        <v>259</v>
      </c>
      <c r="C41" s="102"/>
      <c r="D41" s="102"/>
      <c r="E41" s="91"/>
    </row>
    <row r="42" spans="1:5" ht="15.6" x14ac:dyDescent="0.3">
      <c r="A42" s="522"/>
      <c r="B42" s="167" t="s">
        <v>260</v>
      </c>
      <c r="C42" s="102"/>
      <c r="D42" s="102"/>
      <c r="E42" s="91"/>
    </row>
    <row r="43" spans="1:5" ht="46.8" x14ac:dyDescent="0.3">
      <c r="A43" s="522"/>
      <c r="B43" s="167" t="s">
        <v>261</v>
      </c>
      <c r="C43" s="102"/>
      <c r="D43" s="102"/>
      <c r="E43" s="91"/>
    </row>
    <row r="44" spans="1:5" ht="31.2" x14ac:dyDescent="0.3">
      <c r="A44" s="522"/>
      <c r="B44" s="167" t="s">
        <v>262</v>
      </c>
      <c r="C44" s="102"/>
      <c r="D44" s="102"/>
      <c r="E44" s="91"/>
    </row>
    <row r="45" spans="1:5" ht="31.2" x14ac:dyDescent="0.3">
      <c r="A45" s="522"/>
      <c r="B45" s="167" t="s">
        <v>263</v>
      </c>
      <c r="C45" s="102"/>
      <c r="D45" s="102"/>
      <c r="E45" s="91"/>
    </row>
    <row r="46" spans="1:5" ht="31.2" x14ac:dyDescent="0.3">
      <c r="A46" s="522"/>
      <c r="B46" s="167" t="s">
        <v>264</v>
      </c>
      <c r="C46" s="102"/>
      <c r="D46" s="102"/>
      <c r="E46" s="91"/>
    </row>
    <row r="47" spans="1:5" ht="62.4" x14ac:dyDescent="0.3">
      <c r="A47" s="522"/>
      <c r="B47" s="167" t="s">
        <v>265</v>
      </c>
      <c r="C47" s="102"/>
      <c r="D47" s="102"/>
      <c r="E47" s="91"/>
    </row>
    <row r="48" spans="1:5" ht="46.8" x14ac:dyDescent="0.3">
      <c r="A48" s="522"/>
      <c r="B48" s="167" t="s">
        <v>266</v>
      </c>
      <c r="C48" s="102"/>
      <c r="D48" s="102"/>
      <c r="E48" s="91"/>
    </row>
    <row r="49" spans="1:5" ht="15.6" x14ac:dyDescent="0.3">
      <c r="A49" s="522"/>
      <c r="B49" s="167" t="s">
        <v>267</v>
      </c>
      <c r="C49" s="102"/>
      <c r="D49" s="102"/>
      <c r="E49" s="91"/>
    </row>
    <row r="50" spans="1:5" ht="46.8" x14ac:dyDescent="0.3">
      <c r="A50" s="522"/>
      <c r="B50" s="167" t="s">
        <v>268</v>
      </c>
      <c r="C50" s="102"/>
      <c r="D50" s="102"/>
      <c r="E50" s="91"/>
    </row>
    <row r="51" spans="1:5" ht="31.2" x14ac:dyDescent="0.3">
      <c r="A51" s="522"/>
      <c r="B51" s="167" t="s">
        <v>269</v>
      </c>
      <c r="C51" s="102"/>
      <c r="D51" s="102"/>
      <c r="E51" s="91"/>
    </row>
    <row r="52" spans="1:5" ht="62.4" x14ac:dyDescent="0.3">
      <c r="A52" s="522"/>
      <c r="B52" s="167" t="s">
        <v>270</v>
      </c>
      <c r="C52" s="102"/>
      <c r="D52" s="102"/>
      <c r="E52" s="91"/>
    </row>
    <row r="53" spans="1:5" ht="31.2" x14ac:dyDescent="0.3">
      <c r="A53" s="522"/>
      <c r="B53" s="168" t="s">
        <v>271</v>
      </c>
      <c r="C53" s="169"/>
      <c r="D53" s="170"/>
      <c r="E53" s="91"/>
    </row>
    <row r="54" spans="1:5" ht="62.4" x14ac:dyDescent="0.3">
      <c r="A54" s="522"/>
      <c r="B54" s="167" t="s">
        <v>272</v>
      </c>
      <c r="C54" s="102"/>
      <c r="D54" s="102"/>
      <c r="E54" s="91"/>
    </row>
    <row r="55" spans="1:5" ht="46.8" x14ac:dyDescent="0.3">
      <c r="A55" s="522"/>
      <c r="B55" s="167" t="s">
        <v>273</v>
      </c>
      <c r="C55" s="102"/>
      <c r="D55" s="102"/>
      <c r="E55" s="91"/>
    </row>
    <row r="56" spans="1:5" ht="15.6" x14ac:dyDescent="0.3">
      <c r="A56" s="522"/>
      <c r="B56" s="168" t="s">
        <v>274</v>
      </c>
      <c r="C56" s="169"/>
      <c r="D56" s="170"/>
      <c r="E56" s="91"/>
    </row>
    <row r="57" spans="1:5" ht="46.8" x14ac:dyDescent="0.3">
      <c r="A57" s="522"/>
      <c r="B57" s="167" t="s">
        <v>275</v>
      </c>
      <c r="C57" s="102"/>
      <c r="D57" s="102"/>
      <c r="E57" s="91"/>
    </row>
    <row r="58" spans="1:5" ht="31.2" x14ac:dyDescent="0.3">
      <c r="A58" s="522"/>
      <c r="B58" s="167" t="s">
        <v>276</v>
      </c>
      <c r="C58" s="102"/>
      <c r="D58" s="102"/>
      <c r="E58" s="91"/>
    </row>
    <row r="59" spans="1:5" ht="31.2" x14ac:dyDescent="0.3">
      <c r="A59" s="522"/>
      <c r="B59" s="167" t="s">
        <v>277</v>
      </c>
      <c r="C59" s="102"/>
      <c r="D59" s="102"/>
      <c r="E59" s="91"/>
    </row>
    <row r="60" spans="1:5" ht="27.6" x14ac:dyDescent="0.3">
      <c r="A60" s="522"/>
      <c r="B60" s="121" t="s">
        <v>631</v>
      </c>
      <c r="C60" s="102"/>
      <c r="D60" s="102"/>
      <c r="E60" s="91"/>
    </row>
    <row r="61" spans="1:5" ht="15.6" x14ac:dyDescent="0.3">
      <c r="A61" s="522"/>
      <c r="B61" s="105" t="s">
        <v>120</v>
      </c>
      <c r="C61" s="129"/>
      <c r="D61" s="130" t="str">
        <f>IF(D63&gt;0,"KOCKÁZATOS","")</f>
        <v/>
      </c>
      <c r="E61" s="91"/>
    </row>
    <row r="62" spans="1:5" ht="15.6" x14ac:dyDescent="0.3">
      <c r="A62" s="522"/>
      <c r="B62" s="107" t="s">
        <v>121</v>
      </c>
      <c r="C62" s="108" t="s">
        <v>134</v>
      </c>
      <c r="D62" s="109" t="s">
        <v>125</v>
      </c>
      <c r="E62" s="91"/>
    </row>
    <row r="63" spans="1:5" ht="16.2" thickBot="1" x14ac:dyDescent="0.35">
      <c r="A63" s="522"/>
      <c r="B63" s="110" t="s">
        <v>122</v>
      </c>
      <c r="C63" s="111">
        <f>COUNTA(C34:C60)</f>
        <v>0</v>
      </c>
      <c r="D63" s="112">
        <f>COUNTA(D34:D60)</f>
        <v>0</v>
      </c>
      <c r="E63" s="91"/>
    </row>
    <row r="64" spans="1:5" ht="16.2" thickBot="1" x14ac:dyDescent="0.35">
      <c r="A64" s="522"/>
      <c r="B64" s="96" t="s">
        <v>106</v>
      </c>
      <c r="C64" s="96" t="s">
        <v>107</v>
      </c>
      <c r="D64" s="96" t="s">
        <v>108</v>
      </c>
      <c r="E64" s="91"/>
    </row>
    <row r="65" spans="1:5" ht="20.25" customHeight="1" x14ac:dyDescent="0.3">
      <c r="A65" s="522"/>
      <c r="B65" s="171" t="s">
        <v>135</v>
      </c>
      <c r="C65" s="116" t="s">
        <v>124</v>
      </c>
      <c r="D65" s="117" t="s">
        <v>125</v>
      </c>
      <c r="E65" s="91"/>
    </row>
    <row r="66" spans="1:5" ht="47.25" customHeight="1" x14ac:dyDescent="0.3">
      <c r="A66" s="522"/>
      <c r="B66" s="118" t="s">
        <v>683</v>
      </c>
      <c r="C66" s="490" t="s">
        <v>112</v>
      </c>
      <c r="D66" s="491"/>
      <c r="E66" s="91"/>
    </row>
    <row r="67" spans="1:5" ht="94.5" customHeight="1" x14ac:dyDescent="0.3">
      <c r="A67" s="522"/>
      <c r="B67" s="172" t="s">
        <v>136</v>
      </c>
      <c r="C67" s="102"/>
      <c r="D67" s="102"/>
      <c r="E67" s="91"/>
    </row>
    <row r="68" spans="1:5" ht="27.6" x14ac:dyDescent="0.3">
      <c r="A68" s="522"/>
      <c r="B68" s="173" t="s">
        <v>137</v>
      </c>
      <c r="C68" s="102"/>
      <c r="D68" s="102"/>
      <c r="E68" s="91"/>
    </row>
    <row r="69" spans="1:5" ht="55.2" x14ac:dyDescent="0.3">
      <c r="A69" s="522"/>
      <c r="B69" s="173" t="s">
        <v>138</v>
      </c>
      <c r="C69" s="102"/>
      <c r="D69" s="102"/>
      <c r="E69" s="91"/>
    </row>
    <row r="70" spans="1:5" ht="55.2" x14ac:dyDescent="0.3">
      <c r="A70" s="522"/>
      <c r="B70" s="173" t="s">
        <v>624</v>
      </c>
      <c r="C70" s="102"/>
      <c r="D70" s="102"/>
      <c r="E70" s="91"/>
    </row>
    <row r="71" spans="1:5" ht="15.6" x14ac:dyDescent="0.3">
      <c r="A71" s="522"/>
      <c r="B71" s="173" t="s">
        <v>139</v>
      </c>
      <c r="C71" s="127"/>
      <c r="D71" s="128"/>
      <c r="E71" s="91"/>
    </row>
    <row r="72" spans="1:5" ht="41.4" x14ac:dyDescent="0.3">
      <c r="A72" s="522"/>
      <c r="B72" s="173" t="s">
        <v>140</v>
      </c>
      <c r="C72" s="102"/>
      <c r="D72" s="102"/>
      <c r="E72" s="91"/>
    </row>
    <row r="73" spans="1:5" ht="41.4" x14ac:dyDescent="0.3">
      <c r="A73" s="522"/>
      <c r="B73" s="173" t="s">
        <v>141</v>
      </c>
      <c r="C73" s="102"/>
      <c r="D73" s="102"/>
      <c r="E73" s="91"/>
    </row>
    <row r="74" spans="1:5" ht="41.4" x14ac:dyDescent="0.3">
      <c r="A74" s="522"/>
      <c r="B74" s="173" t="s">
        <v>142</v>
      </c>
      <c r="C74" s="102"/>
      <c r="D74" s="102"/>
      <c r="E74" s="91"/>
    </row>
    <row r="75" spans="1:5" ht="55.2" x14ac:dyDescent="0.3">
      <c r="A75" s="522"/>
      <c r="B75" s="173" t="s">
        <v>143</v>
      </c>
      <c r="C75" s="102"/>
      <c r="D75" s="102"/>
      <c r="E75" s="91"/>
    </row>
    <row r="76" spans="1:5" ht="55.2" x14ac:dyDescent="0.3">
      <c r="A76" s="522"/>
      <c r="B76" s="173" t="s">
        <v>144</v>
      </c>
      <c r="C76" s="102"/>
      <c r="D76" s="102"/>
      <c r="E76" s="91"/>
    </row>
    <row r="77" spans="1:5" ht="41.4" x14ac:dyDescent="0.3">
      <c r="A77" s="522"/>
      <c r="B77" s="173" t="s">
        <v>145</v>
      </c>
      <c r="C77" s="102"/>
      <c r="D77" s="102"/>
      <c r="E77" s="91"/>
    </row>
    <row r="78" spans="1:5" ht="27.6" x14ac:dyDescent="0.3">
      <c r="A78" s="522"/>
      <c r="B78" s="173" t="s">
        <v>146</v>
      </c>
      <c r="C78" s="102"/>
      <c r="D78" s="102"/>
      <c r="E78" s="91"/>
    </row>
    <row r="79" spans="1:5" ht="41.4" x14ac:dyDescent="0.3">
      <c r="A79" s="522"/>
      <c r="B79" s="173" t="s">
        <v>147</v>
      </c>
      <c r="C79" s="102"/>
      <c r="D79" s="102"/>
      <c r="E79" s="91"/>
    </row>
    <row r="80" spans="1:5" ht="32.25" customHeight="1" x14ac:dyDescent="0.3">
      <c r="A80" s="522"/>
      <c r="B80" s="173" t="s">
        <v>688</v>
      </c>
      <c r="C80" s="102"/>
      <c r="D80" s="102"/>
      <c r="E80" s="91"/>
    </row>
    <row r="81" spans="1:6" ht="45.75" customHeight="1" x14ac:dyDescent="0.3">
      <c r="A81" s="522"/>
      <c r="B81" s="126" t="s">
        <v>686</v>
      </c>
      <c r="C81" s="102"/>
      <c r="D81" s="102"/>
      <c r="E81" s="91"/>
      <c r="F81" s="391" t="s">
        <v>783</v>
      </c>
    </row>
    <row r="82" spans="1:6" ht="32.25" customHeight="1" x14ac:dyDescent="0.3">
      <c r="A82" s="522"/>
      <c r="B82" s="121" t="s">
        <v>133</v>
      </c>
      <c r="C82" s="102"/>
      <c r="D82" s="102"/>
      <c r="E82" s="91"/>
    </row>
    <row r="83" spans="1:6" ht="15.6" x14ac:dyDescent="0.3">
      <c r="A83" s="522"/>
      <c r="B83" s="105" t="s">
        <v>120</v>
      </c>
      <c r="C83" s="129"/>
      <c r="D83" s="130" t="str">
        <f>IF(D85&gt;0,"KOCKÁZATOS","")</f>
        <v/>
      </c>
      <c r="E83" s="91"/>
    </row>
    <row r="84" spans="1:6" ht="15.6" x14ac:dyDescent="0.3">
      <c r="A84" s="522"/>
      <c r="B84" s="107" t="s">
        <v>121</v>
      </c>
      <c r="C84" s="108" t="s">
        <v>134</v>
      </c>
      <c r="D84" s="109" t="s">
        <v>125</v>
      </c>
      <c r="E84" s="91"/>
    </row>
    <row r="85" spans="1:6" ht="16.2" thickBot="1" x14ac:dyDescent="0.35">
      <c r="A85" s="522"/>
      <c r="B85" s="110" t="s">
        <v>122</v>
      </c>
      <c r="C85" s="111">
        <f>COUNTA(C67:C82)</f>
        <v>0</v>
      </c>
      <c r="D85" s="112">
        <f>COUNTA(D67:D82)</f>
        <v>0</v>
      </c>
      <c r="E85" s="91"/>
    </row>
    <row r="86" spans="1:6" ht="16.2" thickBot="1" x14ac:dyDescent="0.35">
      <c r="A86" s="522"/>
      <c r="B86" s="96" t="s">
        <v>106</v>
      </c>
      <c r="C86" s="96" t="s">
        <v>107</v>
      </c>
      <c r="D86" s="96" t="s">
        <v>108</v>
      </c>
      <c r="E86" s="91"/>
    </row>
    <row r="87" spans="1:6" ht="46.8" x14ac:dyDescent="0.3">
      <c r="A87" s="522"/>
      <c r="B87" s="174" t="s">
        <v>278</v>
      </c>
      <c r="C87" s="116" t="s">
        <v>96</v>
      </c>
      <c r="D87" s="117" t="s">
        <v>97</v>
      </c>
      <c r="E87" s="91"/>
    </row>
    <row r="88" spans="1:6" ht="52.5" customHeight="1" x14ac:dyDescent="0.3">
      <c r="A88" s="522"/>
      <c r="B88" s="168" t="s">
        <v>632</v>
      </c>
      <c r="C88" s="548" t="s">
        <v>112</v>
      </c>
      <c r="D88" s="549"/>
      <c r="E88" s="91"/>
    </row>
    <row r="89" spans="1:6" ht="62.4" x14ac:dyDescent="0.3">
      <c r="A89" s="522"/>
      <c r="B89" s="167" t="s">
        <v>279</v>
      </c>
      <c r="C89" s="175"/>
      <c r="D89" s="176"/>
      <c r="E89" s="91"/>
    </row>
    <row r="90" spans="1:6" ht="78" x14ac:dyDescent="0.3">
      <c r="A90" s="522"/>
      <c r="B90" s="167" t="s">
        <v>280</v>
      </c>
      <c r="C90" s="177"/>
      <c r="D90" s="178"/>
      <c r="E90" s="91"/>
    </row>
    <row r="91" spans="1:6" ht="62.4" x14ac:dyDescent="0.3">
      <c r="A91" s="522"/>
      <c r="B91" s="167" t="s">
        <v>281</v>
      </c>
      <c r="C91" s="177"/>
      <c r="D91" s="178"/>
      <c r="E91" s="91"/>
    </row>
    <row r="92" spans="1:6" ht="109.2" x14ac:dyDescent="0.3">
      <c r="A92" s="522"/>
      <c r="B92" s="167" t="s">
        <v>282</v>
      </c>
      <c r="C92" s="177"/>
      <c r="D92" s="178"/>
      <c r="E92" s="91"/>
    </row>
    <row r="93" spans="1:6" ht="109.2" x14ac:dyDescent="0.3">
      <c r="A93" s="522"/>
      <c r="B93" s="167" t="s">
        <v>283</v>
      </c>
      <c r="C93" s="177"/>
      <c r="D93" s="178"/>
      <c r="E93" s="91"/>
    </row>
    <row r="94" spans="1:6" ht="31.2" x14ac:dyDescent="0.3">
      <c r="A94" s="522"/>
      <c r="B94" s="179" t="s">
        <v>284</v>
      </c>
      <c r="C94" s="180"/>
      <c r="D94" s="181"/>
      <c r="E94" s="91"/>
    </row>
    <row r="95" spans="1:6" ht="15.6" x14ac:dyDescent="0.3">
      <c r="A95" s="522"/>
      <c r="B95" s="167" t="s">
        <v>285</v>
      </c>
      <c r="C95" s="102"/>
      <c r="D95" s="103"/>
      <c r="E95" s="91"/>
      <c r="F95" s="182" t="s">
        <v>737</v>
      </c>
    </row>
    <row r="96" spans="1:6" ht="15.6" x14ac:dyDescent="0.3">
      <c r="A96" s="522"/>
      <c r="B96" s="167" t="s">
        <v>286</v>
      </c>
      <c r="C96" s="102"/>
      <c r="D96" s="103"/>
      <c r="E96" s="91"/>
      <c r="F96" s="182" t="s">
        <v>738</v>
      </c>
    </row>
    <row r="97" spans="1:6" ht="15.6" x14ac:dyDescent="0.3">
      <c r="A97" s="522"/>
      <c r="B97" s="167" t="s">
        <v>287</v>
      </c>
      <c r="C97" s="102"/>
      <c r="D97" s="103"/>
      <c r="E97" s="91"/>
      <c r="F97" s="182" t="s">
        <v>739</v>
      </c>
    </row>
    <row r="98" spans="1:6" ht="15.6" x14ac:dyDescent="0.3">
      <c r="A98" s="522"/>
      <c r="B98" s="167" t="s">
        <v>288</v>
      </c>
      <c r="C98" s="102"/>
      <c r="D98" s="103"/>
      <c r="E98" s="91"/>
      <c r="F98" s="182" t="s">
        <v>740</v>
      </c>
    </row>
    <row r="99" spans="1:6" ht="15.6" x14ac:dyDescent="0.3">
      <c r="A99" s="522"/>
      <c r="B99" s="167" t="s">
        <v>289</v>
      </c>
      <c r="C99" s="102"/>
      <c r="D99" s="103"/>
      <c r="E99" s="91"/>
      <c r="F99" s="182" t="s">
        <v>741</v>
      </c>
    </row>
    <row r="100" spans="1:6" ht="15.6" x14ac:dyDescent="0.3">
      <c r="A100" s="522"/>
      <c r="B100" s="167" t="s">
        <v>290</v>
      </c>
      <c r="C100" s="102"/>
      <c r="D100" s="103"/>
      <c r="E100" s="91"/>
      <c r="F100" s="182" t="s">
        <v>742</v>
      </c>
    </row>
    <row r="101" spans="1:6" ht="15.6" x14ac:dyDescent="0.3">
      <c r="A101" s="522"/>
      <c r="B101" s="167" t="s">
        <v>291</v>
      </c>
      <c r="C101" s="102"/>
      <c r="D101" s="103"/>
      <c r="E101" s="91"/>
      <c r="F101" s="182" t="s">
        <v>743</v>
      </c>
    </row>
    <row r="102" spans="1:6" ht="15.6" x14ac:dyDescent="0.3">
      <c r="A102" s="522"/>
      <c r="B102" s="167" t="s">
        <v>292</v>
      </c>
      <c r="C102" s="102"/>
      <c r="D102" s="103"/>
      <c r="E102" s="91"/>
      <c r="F102" s="182" t="s">
        <v>744</v>
      </c>
    </row>
    <row r="103" spans="1:6" ht="15.6" x14ac:dyDescent="0.3">
      <c r="A103" s="522"/>
      <c r="B103" s="167" t="s">
        <v>293</v>
      </c>
      <c r="C103" s="102"/>
      <c r="D103" s="103"/>
      <c r="E103" s="91"/>
      <c r="F103" s="182" t="s">
        <v>745</v>
      </c>
    </row>
    <row r="104" spans="1:6" ht="31.2" x14ac:dyDescent="0.3">
      <c r="A104" s="522"/>
      <c r="B104" s="179" t="s">
        <v>294</v>
      </c>
      <c r="C104" s="169"/>
      <c r="D104" s="170"/>
      <c r="E104" s="91"/>
      <c r="F104" s="182"/>
    </row>
    <row r="105" spans="1:6" ht="15.6" x14ac:dyDescent="0.3">
      <c r="A105" s="522"/>
      <c r="B105" s="167" t="s">
        <v>295</v>
      </c>
      <c r="C105" s="102"/>
      <c r="D105" s="103"/>
      <c r="E105" s="91"/>
      <c r="F105" s="182" t="s">
        <v>746</v>
      </c>
    </row>
    <row r="106" spans="1:6" ht="15.6" x14ac:dyDescent="0.3">
      <c r="A106" s="522"/>
      <c r="B106" s="167" t="s">
        <v>296</v>
      </c>
      <c r="C106" s="102"/>
      <c r="D106" s="103"/>
      <c r="E106" s="91"/>
      <c r="F106" s="182" t="s">
        <v>747</v>
      </c>
    </row>
    <row r="107" spans="1:6" ht="15.6" x14ac:dyDescent="0.3">
      <c r="A107" s="522"/>
      <c r="B107" s="167" t="s">
        <v>297</v>
      </c>
      <c r="C107" s="102"/>
      <c r="D107" s="103"/>
      <c r="E107" s="91"/>
      <c r="F107" s="182" t="s">
        <v>748</v>
      </c>
    </row>
    <row r="108" spans="1:6" ht="15.6" x14ac:dyDescent="0.3">
      <c r="A108" s="522"/>
      <c r="B108" s="183" t="s">
        <v>298</v>
      </c>
      <c r="C108" s="102"/>
      <c r="D108" s="103"/>
      <c r="E108" s="91"/>
      <c r="F108" s="182" t="s">
        <v>749</v>
      </c>
    </row>
    <row r="109" spans="1:6" ht="27.6" x14ac:dyDescent="0.3">
      <c r="A109" s="522"/>
      <c r="B109" s="121" t="s">
        <v>299</v>
      </c>
      <c r="C109" s="102"/>
      <c r="D109" s="103"/>
      <c r="E109" s="91"/>
      <c r="F109" s="182"/>
    </row>
    <row r="110" spans="1:6" ht="15.6" x14ac:dyDescent="0.3">
      <c r="A110" s="522"/>
      <c r="B110" s="184" t="s">
        <v>120</v>
      </c>
      <c r="C110" s="106" t="str">
        <f>IF(C112&gt;0,"IGEN","")</f>
        <v/>
      </c>
      <c r="D110" s="130"/>
      <c r="E110" s="91"/>
    </row>
    <row r="111" spans="1:6" ht="15.6" x14ac:dyDescent="0.3">
      <c r="A111" s="522"/>
      <c r="B111" s="185" t="s">
        <v>300</v>
      </c>
      <c r="C111" s="186" t="s">
        <v>96</v>
      </c>
      <c r="D111" s="187" t="s">
        <v>97</v>
      </c>
      <c r="E111" s="91"/>
    </row>
    <row r="112" spans="1:6" ht="15.6" x14ac:dyDescent="0.3">
      <c r="A112" s="522"/>
      <c r="B112" s="188" t="s">
        <v>122</v>
      </c>
      <c r="C112" s="189">
        <f>COUNTA(C95:C109)</f>
        <v>0</v>
      </c>
      <c r="D112" s="190">
        <f>COUNTA(D95:D109)</f>
        <v>0</v>
      </c>
      <c r="E112" s="91"/>
    </row>
    <row r="113" spans="1:5" ht="16.2" thickBot="1" x14ac:dyDescent="0.35">
      <c r="A113" s="522"/>
      <c r="B113" s="191" t="s">
        <v>301</v>
      </c>
      <c r="C113" s="192" t="str">
        <f>IF(C112&gt;0,"VAN","")</f>
        <v/>
      </c>
      <c r="D113" s="193" t="str">
        <f>IF(C112=0,"NINCS","")</f>
        <v>NINCS</v>
      </c>
      <c r="E113" s="91"/>
    </row>
    <row r="114" spans="1:5" ht="15.6" x14ac:dyDescent="0.3">
      <c r="A114" s="522"/>
      <c r="B114" s="194"/>
      <c r="C114" s="163"/>
      <c r="D114" s="163"/>
      <c r="E114" s="91"/>
    </row>
    <row r="115" spans="1:5" ht="23.25" customHeight="1" thickBot="1" x14ac:dyDescent="0.35">
      <c r="A115" s="522"/>
      <c r="B115" s="131" t="s">
        <v>148</v>
      </c>
      <c r="C115" s="91"/>
      <c r="D115" s="91"/>
      <c r="E115" s="91"/>
    </row>
    <row r="116" spans="1:5" ht="51.75" customHeight="1" x14ac:dyDescent="0.3">
      <c r="A116" s="522"/>
      <c r="B116" s="492"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93" t="e">
        <f>IF(#REF!="alacsony kockázati kategória",1,IF(#REF!="normál kockázati kategória",2,IF(#REF!="magas kockázati kategória",3,4)))</f>
        <v>#REF!</v>
      </c>
      <c r="D116" s="494" t="e">
        <f>IF(A116="alacsony kockázati kategória",1,IF(#REF!="normál kockázati kategória",2,IF(#REF!="magas kockázati kategória",3,4)))</f>
        <v>#REF!</v>
      </c>
      <c r="E116" s="91"/>
    </row>
    <row r="117" spans="1:5" ht="29.25" customHeight="1" x14ac:dyDescent="0.3">
      <c r="A117" s="522"/>
      <c r="B117" s="552" t="str">
        <f>IF(E130=1,B130,IF(E130=2,B133,IF(E130=3,B136,"")))</f>
        <v>Normál kockázati kategória</v>
      </c>
      <c r="C117" s="553" t="e">
        <f>IF(#REF!="alacsony kockázati kategória",1,IF(#REF!="normál kockázati kategória",2,IF(#REF!="magas kockázati kategória",3,4)))</f>
        <v>#REF!</v>
      </c>
      <c r="D117" s="554" t="e">
        <f>IF(A117="alacsony kockázati kategória",1,IF(#REF!="normál kockázati kategória",2,IF(#REF!="magas kockázati kategória",3,4)))</f>
        <v>#REF!</v>
      </c>
      <c r="E117" s="91"/>
    </row>
    <row r="118" spans="1:5" ht="15" customHeight="1" x14ac:dyDescent="0.3">
      <c r="A118" s="522"/>
      <c r="B118" s="558" t="str">
        <f>IF(E130=1,B131,IF(E130=2,B134,IF(E130=3,B137,"")))</f>
        <v>Normál ügyfél-átvilágítás az Egységes szabályzat III. pontja szerint</v>
      </c>
      <c r="C118" s="559" t="e">
        <f>IF(#REF!="alacsony kockázati kategória",1,IF(#REF!="normál kockázati kategória",2,IF(#REF!="magas kockázati kategória",3,4)))</f>
        <v>#REF!</v>
      </c>
      <c r="D118" s="560" t="e">
        <f>IF(A118="alacsony kockázati kategória",1,IF(#REF!="normál kockázati kategória",2,IF(A121="magas kockázati kategória",3,4)))</f>
        <v>#REF!</v>
      </c>
      <c r="E118" s="91"/>
    </row>
    <row r="119" spans="1:5" ht="65.25" customHeight="1" x14ac:dyDescent="0.3">
      <c r="A119" s="522"/>
      <c r="B119" s="555" t="str">
        <f>B139</f>
        <v xml:space="preserve">Bejelentési kötelezettség Egységes szabályzat 56.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9" s="556"/>
      <c r="D119" s="557"/>
      <c r="E119" s="91"/>
    </row>
    <row r="120" spans="1:5" ht="23.25" customHeight="1" thickBot="1" x14ac:dyDescent="0.35">
      <c r="A120" s="522"/>
      <c r="B120" s="495" t="str">
        <f>IF(B138="BEJELENTÉSI KÖTELEZETTSÉG","BEJELENTÉSI KÖTELEZETTSÉG!","BEJELNETÉSI KÖTELEZETTSÉG NINCS")</f>
        <v>BEJELNETÉSI KÖTELEZETTSÉG NINCS</v>
      </c>
      <c r="C120" s="496" t="e">
        <f>IF(#REF!="alacsony kockázati kategória",1,IF(#REF!="normál kockázati kategória",2,IF(#REF!="magas kockázati kategória",3,4)))</f>
        <v>#REF!</v>
      </c>
      <c r="D120" s="497" t="e">
        <f>IF(A120="alacsony kockázati kategória",1,IF(#REF!="normál kockázati kategória",2,IF(A122="magas kockázati kategória",3,4)))</f>
        <v>#REF!</v>
      </c>
      <c r="E120" s="91"/>
    </row>
    <row r="121" spans="1:5" ht="23.25" customHeight="1" x14ac:dyDescent="0.3">
      <c r="A121" s="522"/>
      <c r="B121" s="501" t="str">
        <f>IF(E130=3,"Kockázati tényező leírása...","")</f>
        <v/>
      </c>
      <c r="C121" s="501"/>
      <c r="D121" s="501"/>
      <c r="E121" s="91"/>
    </row>
    <row r="122" spans="1:5" ht="23.25" customHeight="1" x14ac:dyDescent="0.3">
      <c r="A122" s="522"/>
      <c r="B122" s="502" t="str">
        <f>IF(E130=3,"Meghatározott körülmény leírása...","")</f>
        <v/>
      </c>
      <c r="C122" s="502"/>
      <c r="D122" s="502"/>
      <c r="E122" s="91"/>
    </row>
    <row r="123" spans="1:5" ht="23.25" customHeight="1" thickBot="1" x14ac:dyDescent="0.35">
      <c r="A123" s="522"/>
      <c r="B123" s="91"/>
      <c r="C123" s="132"/>
      <c r="D123" s="91"/>
      <c r="E123" s="91"/>
    </row>
    <row r="124" spans="1:5" ht="23.25" customHeight="1" x14ac:dyDescent="0.3">
      <c r="A124" s="522"/>
      <c r="B124" s="91"/>
      <c r="C124" s="133" t="s">
        <v>149</v>
      </c>
      <c r="D124" s="133"/>
      <c r="E124" s="91"/>
    </row>
    <row r="125" spans="1:5" ht="23.25" customHeight="1" x14ac:dyDescent="0.3">
      <c r="A125" s="522"/>
      <c r="B125" s="91"/>
      <c r="C125" s="133">
        <f>Alapa!C17</f>
        <v>0</v>
      </c>
      <c r="D125" s="133"/>
      <c r="E125" s="91"/>
    </row>
    <row r="128" spans="1:5" ht="12.6" thickBot="1" x14ac:dyDescent="0.3">
      <c r="B128" s="134" t="s">
        <v>633</v>
      </c>
    </row>
    <row r="129" spans="2:5" ht="54" customHeight="1" x14ac:dyDescent="0.25">
      <c r="B129" s="513" t="s">
        <v>709</v>
      </c>
      <c r="C129" s="514"/>
      <c r="D129" s="515"/>
    </row>
    <row r="130" spans="2:5" ht="17.399999999999999" x14ac:dyDescent="0.3">
      <c r="B130" s="516" t="str">
        <f>IF(AND(C29&gt;0,D63=0,D85=0,C112=0),"Alacsony kockázati kategória","")</f>
        <v/>
      </c>
      <c r="C130" s="517"/>
      <c r="D130" s="518"/>
      <c r="E130" s="5">
        <f>IF(B130="Alacsony kockázati kategória",1,IF(B133="Normál kockázati kategória",2,IF(B136="Magas kockázati kategória",3,4)))</f>
        <v>2</v>
      </c>
    </row>
    <row r="131" spans="2:5" ht="16.2" thickBot="1" x14ac:dyDescent="0.3">
      <c r="B131" s="519" t="str">
        <f>IF(B130="Alacsony kockázati kategória","Egyszerűsített ügyfél-átvilágítás az Egységes szabályzat VIII/1. pontja szerint","")</f>
        <v/>
      </c>
      <c r="C131" s="520"/>
      <c r="D131" s="521"/>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5">
      <c r="B132" s="513" t="s">
        <v>710</v>
      </c>
      <c r="C132" s="514"/>
      <c r="D132" s="515"/>
    </row>
    <row r="133" spans="2:5" ht="17.399999999999999" x14ac:dyDescent="0.3">
      <c r="B133" s="516" t="str">
        <f>IF(AND(C29=0,D63=0,D85=0,C112=0),"Normál kockázati kategória","")</f>
        <v>Normál kockázati kategória</v>
      </c>
      <c r="C133" s="517"/>
      <c r="D133" s="518"/>
    </row>
    <row r="134" spans="2:5" ht="16.2" thickBot="1" x14ac:dyDescent="0.3">
      <c r="B134" s="510" t="str">
        <f>IF(B133="Normál kockázati kategória","Normál ügyfél-átvilágítás az Egységes szabályzat III. pontja szerint","")</f>
        <v>Normál ügyfél-átvilágítás az Egységes szabályzat III. pontja szerint</v>
      </c>
      <c r="C134" s="511"/>
      <c r="D134" s="512"/>
    </row>
    <row r="135" spans="2:5" ht="54.75" customHeight="1" x14ac:dyDescent="0.3">
      <c r="B135" s="504" t="s">
        <v>711</v>
      </c>
      <c r="C135" s="505"/>
      <c r="D135" s="506"/>
    </row>
    <row r="136" spans="2:5" ht="17.399999999999999" x14ac:dyDescent="0.3">
      <c r="B136" s="507" t="str">
        <f>IF(OR(D63&gt;0,D85&gt;0,C112&gt;0),"Magas kockázati kategória","")</f>
        <v/>
      </c>
      <c r="C136" s="508"/>
      <c r="D136" s="509"/>
    </row>
    <row r="137" spans="2:5" ht="17.25" customHeight="1" x14ac:dyDescent="0.25">
      <c r="B137" s="519" t="str">
        <f>IF(B136="Magas kockázati kategória","Fokozott ügyfél-átvilágítás az Egységes szabályzat VIII/2. pontja szerint","")</f>
        <v/>
      </c>
      <c r="C137" s="520"/>
      <c r="D137" s="521"/>
    </row>
    <row r="138" spans="2:5" ht="31.5" customHeight="1" x14ac:dyDescent="0.3">
      <c r="B138" s="507" t="str">
        <f>IF(C112&gt;0,"BEJELENTÉSI KÖTELEZETTSÉG","")</f>
        <v/>
      </c>
      <c r="C138" s="508" t="str">
        <f>IF(C137&gt;0,"VAN","")</f>
        <v/>
      </c>
      <c r="D138" s="509" t="str">
        <f>IF(D137&gt;0,"VAN","")</f>
        <v/>
      </c>
    </row>
    <row r="139" spans="2:5" ht="80.25" customHeight="1" thickBot="1" x14ac:dyDescent="0.3">
      <c r="B139" s="561" t="s">
        <v>730</v>
      </c>
      <c r="C139" s="562"/>
      <c r="D139" s="563"/>
    </row>
    <row r="140" spans="2:5" ht="60.75" customHeight="1" x14ac:dyDescent="0.25">
      <c r="B140" s="195"/>
      <c r="C140" s="195"/>
      <c r="D140" s="195"/>
    </row>
    <row r="141" spans="2:5" ht="55.2" x14ac:dyDescent="0.25">
      <c r="B141" s="196" t="s">
        <v>302</v>
      </c>
    </row>
    <row r="142" spans="2:5" ht="13.8" x14ac:dyDescent="0.25">
      <c r="B142" s="196"/>
    </row>
    <row r="143" spans="2:5" ht="27.6" x14ac:dyDescent="0.25">
      <c r="B143" s="196" t="s">
        <v>303</v>
      </c>
    </row>
    <row r="144" spans="2:5" ht="13.8" x14ac:dyDescent="0.25">
      <c r="B144" s="196"/>
    </row>
    <row r="145" spans="2:3" ht="138.6" x14ac:dyDescent="0.25">
      <c r="B145" s="197" t="s">
        <v>304</v>
      </c>
      <c r="C145" s="198" t="s">
        <v>306</v>
      </c>
    </row>
    <row r="146" spans="2:3" ht="13.8" x14ac:dyDescent="0.25">
      <c r="B146" s="196"/>
    </row>
    <row r="147" spans="2:3" ht="193.8" x14ac:dyDescent="0.25">
      <c r="B147" s="197" t="s">
        <v>305</v>
      </c>
      <c r="C147" s="199" t="s">
        <v>308</v>
      </c>
    </row>
    <row r="148" spans="2:3" ht="13.8" x14ac:dyDescent="0.25">
      <c r="B148" s="196"/>
    </row>
    <row r="149" spans="2:3" ht="111" x14ac:dyDescent="0.25">
      <c r="B149" s="197" t="s">
        <v>307</v>
      </c>
      <c r="C149" s="199" t="s">
        <v>310</v>
      </c>
    </row>
    <row r="150" spans="2:3" ht="13.8" x14ac:dyDescent="0.25">
      <c r="B150" s="196"/>
    </row>
    <row r="151" spans="2:3" ht="221.4" x14ac:dyDescent="0.25">
      <c r="B151" s="197" t="s">
        <v>309</v>
      </c>
      <c r="C151" s="199" t="s">
        <v>312</v>
      </c>
    </row>
    <row r="152" spans="2:3" ht="13.8" x14ac:dyDescent="0.25">
      <c r="B152" s="196"/>
    </row>
    <row r="153" spans="2:3" ht="97.2" x14ac:dyDescent="0.25">
      <c r="B153" s="197" t="s">
        <v>311</v>
      </c>
      <c r="C153" s="199" t="s">
        <v>314</v>
      </c>
    </row>
    <row r="154" spans="2:3" ht="14.4" x14ac:dyDescent="0.25">
      <c r="B154" s="196"/>
      <c r="C154" s="199"/>
    </row>
    <row r="155" spans="2:3" ht="124.8" x14ac:dyDescent="0.25">
      <c r="B155" s="197" t="s">
        <v>313</v>
      </c>
      <c r="C155" s="199" t="s">
        <v>316</v>
      </c>
    </row>
    <row r="156" spans="2:3" ht="14.4" x14ac:dyDescent="0.25">
      <c r="B156" s="196"/>
      <c r="C156" s="199"/>
    </row>
    <row r="157" spans="2:3" ht="166.2" x14ac:dyDescent="0.25">
      <c r="B157" s="197" t="s">
        <v>315</v>
      </c>
      <c r="C157" s="199" t="s">
        <v>318</v>
      </c>
    </row>
    <row r="158" spans="2:3" ht="14.4" x14ac:dyDescent="0.25">
      <c r="B158" s="196"/>
      <c r="C158" s="199"/>
    </row>
    <row r="159" spans="2:3" ht="83.4" x14ac:dyDescent="0.25">
      <c r="B159" s="197" t="s">
        <v>317</v>
      </c>
      <c r="C159" s="199" t="s">
        <v>320</v>
      </c>
    </row>
    <row r="160" spans="2:3" ht="14.4" x14ac:dyDescent="0.25">
      <c r="B160" s="196"/>
      <c r="C160" s="199"/>
    </row>
    <row r="161" spans="2:3" ht="97.2" x14ac:dyDescent="0.25">
      <c r="B161" s="197" t="s">
        <v>319</v>
      </c>
      <c r="C161" s="199" t="s">
        <v>731</v>
      </c>
    </row>
    <row r="162" spans="2:3" ht="14.4" x14ac:dyDescent="0.25">
      <c r="B162" s="196"/>
      <c r="C162" s="199"/>
    </row>
    <row r="163" spans="2:3" ht="97.2" x14ac:dyDescent="0.25">
      <c r="B163" s="197" t="s">
        <v>321</v>
      </c>
      <c r="C163" s="199" t="s">
        <v>323</v>
      </c>
    </row>
    <row r="164" spans="2:3" ht="14.4" x14ac:dyDescent="0.25">
      <c r="B164" s="197"/>
      <c r="C164" s="199"/>
    </row>
    <row r="165" spans="2:3" ht="83.4" x14ac:dyDescent="0.25">
      <c r="B165" s="197" t="s">
        <v>322</v>
      </c>
      <c r="C165" s="199" t="s">
        <v>325</v>
      </c>
    </row>
    <row r="166" spans="2:3" ht="14.4" x14ac:dyDescent="0.25">
      <c r="B166" s="196"/>
      <c r="C166" s="199"/>
    </row>
    <row r="167" spans="2:3" ht="42" x14ac:dyDescent="0.25">
      <c r="B167" s="197" t="s">
        <v>324</v>
      </c>
      <c r="C167" s="199" t="s">
        <v>327</v>
      </c>
    </row>
    <row r="168" spans="2:3" ht="14.4" x14ac:dyDescent="0.25">
      <c r="B168" s="196"/>
      <c r="C168" s="199"/>
    </row>
    <row r="169" spans="2:3" ht="83.4" x14ac:dyDescent="0.25">
      <c r="B169" s="197" t="s">
        <v>326</v>
      </c>
      <c r="C169" s="199" t="s">
        <v>732</v>
      </c>
    </row>
    <row r="171" spans="2:3" ht="12.75" customHeight="1" x14ac:dyDescent="0.25"/>
  </sheetData>
  <mergeCells count="27">
    <mergeCell ref="B118:D118"/>
    <mergeCell ref="B122:D122"/>
    <mergeCell ref="B130:D130"/>
    <mergeCell ref="B138:D138"/>
    <mergeCell ref="B139:D139"/>
    <mergeCell ref="B132:D132"/>
    <mergeCell ref="B133:D133"/>
    <mergeCell ref="B134:D134"/>
    <mergeCell ref="B135:D135"/>
    <mergeCell ref="B136:D136"/>
    <mergeCell ref="B137:D137"/>
    <mergeCell ref="B3:E3"/>
    <mergeCell ref="B131:D131"/>
    <mergeCell ref="A4:A125"/>
    <mergeCell ref="B8:D8"/>
    <mergeCell ref="B9:D9"/>
    <mergeCell ref="B10:D10"/>
    <mergeCell ref="C19:D19"/>
    <mergeCell ref="C32:D33"/>
    <mergeCell ref="C66:D66"/>
    <mergeCell ref="C88:D88"/>
    <mergeCell ref="B116:D116"/>
    <mergeCell ref="B117:D117"/>
    <mergeCell ref="B119:D119"/>
    <mergeCell ref="B120:D120"/>
    <mergeCell ref="B121:D121"/>
    <mergeCell ref="B129:D129"/>
  </mergeCells>
  <dataValidations count="1">
    <dataValidation type="list" allowBlank="1" showInputMessage="1" showErrorMessage="1" sqref="C20:D26 C34:D37 C39:D52 C54:D55 C57:D60 C67:D70 C72:D82 C95:D103 C105:D109" xr:uid="{00000000-0002-0000-0700-000000000000}">
      <formula1>$K$1:$K$1</formula1>
    </dataValidation>
  </dataValidations>
  <hyperlinks>
    <hyperlink ref="F1" location="Tartalom!B1" display="tartalom" xr:uid="{00000000-0004-0000-0700-000000000000}"/>
    <hyperlink ref="F95" location="'PM-KV-03-06'!B145" display="PM-KV-03-06'!B145" xr:uid="{00000000-0004-0000-0700-000001000000}"/>
    <hyperlink ref="F96" location="'PM-KV-03-06'!B147" display="PM-KV-03-06'!B147" xr:uid="{00000000-0004-0000-0700-000002000000}"/>
    <hyperlink ref="F97" location="'PM-KV-03-06'!B149" display="PM-KV-03-06'!B149" xr:uid="{00000000-0004-0000-0700-000003000000}"/>
    <hyperlink ref="F98" location="'PM-KV-03-06'!B151" display="PM-KV-03-06'!B151" xr:uid="{00000000-0004-0000-0700-000004000000}"/>
    <hyperlink ref="F99" location="'PM-KV-03-06'!B153" display="PM-KV-03-06'!B153" xr:uid="{00000000-0004-0000-0700-000005000000}"/>
    <hyperlink ref="F100" location="'PM-KV-03-06'!B155" display="PM-KV-03-06'!B155" xr:uid="{00000000-0004-0000-0700-000006000000}"/>
    <hyperlink ref="F101" location="'PM-KV-03-06'!B157" display="PM-KV-03-06'!B157" xr:uid="{00000000-0004-0000-0700-000007000000}"/>
    <hyperlink ref="F102" location="'PM-KV-03-06'!B159" display="PM-KV-03-06'!B159" xr:uid="{00000000-0004-0000-0700-000008000000}"/>
    <hyperlink ref="F103" location="'PM-KV-03-06'!B161" display="PM-KV-03-06'!B161" xr:uid="{00000000-0004-0000-0700-000009000000}"/>
    <hyperlink ref="F105" location="'PM-KV-03-06'!B163" display="PM-KV-03-06'!B163" xr:uid="{00000000-0004-0000-0700-00000A000000}"/>
    <hyperlink ref="F106" location="'PM-KV-03-06'!B165" display="PM-KV-03-06'!B165" xr:uid="{00000000-0004-0000-0700-00000B000000}"/>
    <hyperlink ref="F107" location="'PM-KV-03-06'!B167" display="PM-KV-03-06'!B167" xr:uid="{00000000-0004-0000-0700-00000C000000}"/>
    <hyperlink ref="F108" location="'PM-KV-03-06'!B169" display="PM-KV-03-06'!B169" xr:uid="{00000000-0004-0000-0700-00000D000000}"/>
    <hyperlink ref="C145" location="'PM-KV-03-06'!B95" display="PM-KV-03-06'!B95" xr:uid="{00000000-0004-0000-0700-00000E000000}"/>
    <hyperlink ref="C147" location="'PM-KV-03-06'!B96" display="PM-KV-03-06'!B96" xr:uid="{00000000-0004-0000-0700-00000F000000}"/>
    <hyperlink ref="C149" location="'PM-KV-03-06'!B97" display="PM-KV-03-06'!B97" xr:uid="{00000000-0004-0000-0700-000010000000}"/>
    <hyperlink ref="C151" location="'PM-KV-03-06'!B98" display="PM-KV-03-06'!B98" xr:uid="{00000000-0004-0000-0700-000011000000}"/>
    <hyperlink ref="C153" location="'PM-KV-03-06'!B99" display="PM-KV-03-06'!B99" xr:uid="{00000000-0004-0000-0700-000012000000}"/>
    <hyperlink ref="C155" location="'PM-KV-03-06'!B100" display="PM-KV-03-06'!B100" xr:uid="{00000000-0004-0000-0700-000013000000}"/>
    <hyperlink ref="C157" location="'PM-KV-03-06'!B101" display="PM-KV-03-06'!B101" xr:uid="{00000000-0004-0000-0700-000014000000}"/>
    <hyperlink ref="C159" location="'PM-KV-03-06'!B102" display="PM-KV-03-06'!B102" xr:uid="{00000000-0004-0000-0700-000015000000}"/>
    <hyperlink ref="C161" location="'PM-KV-03-06'!B103" display="PM-KV-03-06'!B103" xr:uid="{00000000-0004-0000-0700-000016000000}"/>
    <hyperlink ref="C163" location="'PM-KV-03-06'!B105" display="PM-KV-03-06'!B105" xr:uid="{00000000-0004-0000-0700-000017000000}"/>
    <hyperlink ref="C165" location="'PM-KV-03-06'!B106" display="PM-KV-03-06'!B106" xr:uid="{00000000-0004-0000-0700-000018000000}"/>
    <hyperlink ref="C167" location="'PM-KV-03-06'!B107" display="PM-KV-03-06'!B107" xr:uid="{00000000-0004-0000-0700-000019000000}"/>
    <hyperlink ref="C169" location="'PM-KV-03-06'!B108" display="PM-KV-03-06'!B108" xr:uid="{00000000-0004-0000-0700-00001A000000}"/>
    <hyperlink ref="F3" location="'PM-KV-03-01'!C50" display="folyamatábra" xr:uid="{00000000-0004-0000-0700-00001B000000}"/>
    <hyperlink ref="F81" r:id="rId1" xr:uid="{1DEABD96-A857-4094-B2A5-24D3E8399824}"/>
  </hyperlinks>
  <pageMargins left="0.70866141732283472" right="0.70866141732283472" top="0.74803149606299213" bottom="0.74803149606299213" header="0.31496062992125984" footer="0.31496062992125984"/>
  <pageSetup paperSize="9" scale="84" fitToHeight="6" orientation="portrait" r:id="rId2"/>
  <headerFooter>
    <oddFooter>&amp;L&amp;F/&amp;A&amp;C&amp;P/&amp;N&amp;RDigitAudit/AuditIroda</oddFooter>
  </headerFooter>
  <rowBreaks count="4" manualBreakCount="4">
    <brk id="36" min="1" max="4" man="1"/>
    <brk id="63" min="1" max="4" man="1"/>
    <brk id="85" min="1" max="4" man="1"/>
    <brk id="113"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M77"/>
  <sheetViews>
    <sheetView showGridLines="0" zoomScaleNormal="100" workbookViewId="0">
      <selection activeCell="B1" sqref="B1"/>
    </sheetView>
  </sheetViews>
  <sheetFormatPr defaultColWidth="9.88671875" defaultRowHeight="12" x14ac:dyDescent="0.25"/>
  <cols>
    <col min="1" max="1" width="10.44140625" style="5" customWidth="1"/>
    <col min="2" max="256" width="9.88671875" style="5"/>
    <col min="257" max="257" width="10.44140625" style="5" customWidth="1"/>
    <col min="258" max="512" width="9.88671875" style="5"/>
    <col min="513" max="513" width="10.44140625" style="5" customWidth="1"/>
    <col min="514" max="768" width="9.88671875" style="5"/>
    <col min="769" max="769" width="10.44140625" style="5" customWidth="1"/>
    <col min="770" max="1024" width="9.88671875" style="5"/>
    <col min="1025" max="1025" width="10.44140625" style="5" customWidth="1"/>
    <col min="1026" max="1280" width="9.88671875" style="5"/>
    <col min="1281" max="1281" width="10.44140625" style="5" customWidth="1"/>
    <col min="1282" max="1536" width="9.88671875" style="5"/>
    <col min="1537" max="1537" width="10.44140625" style="5" customWidth="1"/>
    <col min="1538" max="1792" width="9.88671875" style="5"/>
    <col min="1793" max="1793" width="10.44140625" style="5" customWidth="1"/>
    <col min="1794" max="2048" width="9.88671875" style="5"/>
    <col min="2049" max="2049" width="10.44140625" style="5" customWidth="1"/>
    <col min="2050" max="2304" width="9.88671875" style="5"/>
    <col min="2305" max="2305" width="10.44140625" style="5" customWidth="1"/>
    <col min="2306" max="2560" width="9.88671875" style="5"/>
    <col min="2561" max="2561" width="10.44140625" style="5" customWidth="1"/>
    <col min="2562" max="2816" width="9.88671875" style="5"/>
    <col min="2817" max="2817" width="10.44140625" style="5" customWidth="1"/>
    <col min="2818" max="3072" width="9.88671875" style="5"/>
    <col min="3073" max="3073" width="10.44140625" style="5" customWidth="1"/>
    <col min="3074" max="3328" width="9.88671875" style="5"/>
    <col min="3329" max="3329" width="10.44140625" style="5" customWidth="1"/>
    <col min="3330" max="3584" width="9.88671875" style="5"/>
    <col min="3585" max="3585" width="10.44140625" style="5" customWidth="1"/>
    <col min="3586" max="3840" width="9.88671875" style="5"/>
    <col min="3841" max="3841" width="10.44140625" style="5" customWidth="1"/>
    <col min="3842" max="4096" width="9.88671875" style="5"/>
    <col min="4097" max="4097" width="10.44140625" style="5" customWidth="1"/>
    <col min="4098" max="4352" width="9.88671875" style="5"/>
    <col min="4353" max="4353" width="10.44140625" style="5" customWidth="1"/>
    <col min="4354" max="4608" width="9.88671875" style="5"/>
    <col min="4609" max="4609" width="10.44140625" style="5" customWidth="1"/>
    <col min="4610" max="4864" width="9.88671875" style="5"/>
    <col min="4865" max="4865" width="10.44140625" style="5" customWidth="1"/>
    <col min="4866" max="5120" width="9.88671875" style="5"/>
    <col min="5121" max="5121" width="10.44140625" style="5" customWidth="1"/>
    <col min="5122" max="5376" width="9.88671875" style="5"/>
    <col min="5377" max="5377" width="10.44140625" style="5" customWidth="1"/>
    <col min="5378" max="5632" width="9.88671875" style="5"/>
    <col min="5633" max="5633" width="10.44140625" style="5" customWidth="1"/>
    <col min="5634" max="5888" width="9.88671875" style="5"/>
    <col min="5889" max="5889" width="10.44140625" style="5" customWidth="1"/>
    <col min="5890" max="6144" width="9.88671875" style="5"/>
    <col min="6145" max="6145" width="10.44140625" style="5" customWidth="1"/>
    <col min="6146" max="6400" width="9.88671875" style="5"/>
    <col min="6401" max="6401" width="10.44140625" style="5" customWidth="1"/>
    <col min="6402" max="6656" width="9.88671875" style="5"/>
    <col min="6657" max="6657" width="10.44140625" style="5" customWidth="1"/>
    <col min="6658" max="6912" width="9.88671875" style="5"/>
    <col min="6913" max="6913" width="10.44140625" style="5" customWidth="1"/>
    <col min="6914" max="7168" width="9.88671875" style="5"/>
    <col min="7169" max="7169" width="10.44140625" style="5" customWidth="1"/>
    <col min="7170" max="7424" width="9.88671875" style="5"/>
    <col min="7425" max="7425" width="10.44140625" style="5" customWidth="1"/>
    <col min="7426" max="7680" width="9.88671875" style="5"/>
    <col min="7681" max="7681" width="10.44140625" style="5" customWidth="1"/>
    <col min="7682" max="7936" width="9.88671875" style="5"/>
    <col min="7937" max="7937" width="10.44140625" style="5" customWidth="1"/>
    <col min="7938" max="8192" width="9.88671875" style="5"/>
    <col min="8193" max="8193" width="10.44140625" style="5" customWidth="1"/>
    <col min="8194" max="8448" width="9.88671875" style="5"/>
    <col min="8449" max="8449" width="10.44140625" style="5" customWidth="1"/>
    <col min="8450" max="8704" width="9.88671875" style="5"/>
    <col min="8705" max="8705" width="10.44140625" style="5" customWidth="1"/>
    <col min="8706" max="8960" width="9.88671875" style="5"/>
    <col min="8961" max="8961" width="10.44140625" style="5" customWidth="1"/>
    <col min="8962" max="9216" width="9.88671875" style="5"/>
    <col min="9217" max="9217" width="10.44140625" style="5" customWidth="1"/>
    <col min="9218" max="9472" width="9.88671875" style="5"/>
    <col min="9473" max="9473" width="10.44140625" style="5" customWidth="1"/>
    <col min="9474" max="9728" width="9.88671875" style="5"/>
    <col min="9729" max="9729" width="10.44140625" style="5" customWidth="1"/>
    <col min="9730" max="9984" width="9.88671875" style="5"/>
    <col min="9985" max="9985" width="10.44140625" style="5" customWidth="1"/>
    <col min="9986" max="10240" width="9.88671875" style="5"/>
    <col min="10241" max="10241" width="10.44140625" style="5" customWidth="1"/>
    <col min="10242" max="10496" width="9.88671875" style="5"/>
    <col min="10497" max="10497" width="10.44140625" style="5" customWidth="1"/>
    <col min="10498" max="10752" width="9.88671875" style="5"/>
    <col min="10753" max="10753" width="10.44140625" style="5" customWidth="1"/>
    <col min="10754" max="11008" width="9.88671875" style="5"/>
    <col min="11009" max="11009" width="10.44140625" style="5" customWidth="1"/>
    <col min="11010" max="11264" width="9.88671875" style="5"/>
    <col min="11265" max="11265" width="10.44140625" style="5" customWidth="1"/>
    <col min="11266" max="11520" width="9.88671875" style="5"/>
    <col min="11521" max="11521" width="10.44140625" style="5" customWidth="1"/>
    <col min="11522" max="11776" width="9.88671875" style="5"/>
    <col min="11777" max="11777" width="10.44140625" style="5" customWidth="1"/>
    <col min="11778" max="12032" width="9.88671875" style="5"/>
    <col min="12033" max="12033" width="10.44140625" style="5" customWidth="1"/>
    <col min="12034" max="12288" width="9.88671875" style="5"/>
    <col min="12289" max="12289" width="10.44140625" style="5" customWidth="1"/>
    <col min="12290" max="12544" width="9.88671875" style="5"/>
    <col min="12545" max="12545" width="10.44140625" style="5" customWidth="1"/>
    <col min="12546" max="12800" width="9.88671875" style="5"/>
    <col min="12801" max="12801" width="10.44140625" style="5" customWidth="1"/>
    <col min="12802" max="13056" width="9.88671875" style="5"/>
    <col min="13057" max="13057" width="10.44140625" style="5" customWidth="1"/>
    <col min="13058" max="13312" width="9.88671875" style="5"/>
    <col min="13313" max="13313" width="10.44140625" style="5" customWidth="1"/>
    <col min="13314" max="13568" width="9.88671875" style="5"/>
    <col min="13569" max="13569" width="10.44140625" style="5" customWidth="1"/>
    <col min="13570" max="13824" width="9.88671875" style="5"/>
    <col min="13825" max="13825" width="10.44140625" style="5" customWidth="1"/>
    <col min="13826" max="14080" width="9.88671875" style="5"/>
    <col min="14081" max="14081" width="10.44140625" style="5" customWidth="1"/>
    <col min="14082" max="14336" width="9.88671875" style="5"/>
    <col min="14337" max="14337" width="10.44140625" style="5" customWidth="1"/>
    <col min="14338" max="14592" width="9.88671875" style="5"/>
    <col min="14593" max="14593" width="10.44140625" style="5" customWidth="1"/>
    <col min="14594" max="14848" width="9.88671875" style="5"/>
    <col min="14849" max="14849" width="10.44140625" style="5" customWidth="1"/>
    <col min="14850" max="15104" width="9.88671875" style="5"/>
    <col min="15105" max="15105" width="10.44140625" style="5" customWidth="1"/>
    <col min="15106" max="15360" width="9.88671875" style="5"/>
    <col min="15361" max="15361" width="10.44140625" style="5" customWidth="1"/>
    <col min="15362" max="15616" width="9.88671875" style="5"/>
    <col min="15617" max="15617" width="10.44140625" style="5" customWidth="1"/>
    <col min="15618" max="15872" width="9.88671875" style="5"/>
    <col min="15873" max="15873" width="10.44140625" style="5" customWidth="1"/>
    <col min="15874" max="16128" width="9.88671875" style="5"/>
    <col min="16129" max="16129" width="10.44140625" style="5" customWidth="1"/>
    <col min="16130" max="16384" width="9.88671875" style="5"/>
  </cols>
  <sheetData>
    <row r="1" spans="1:13" ht="14.4" x14ac:dyDescent="0.3">
      <c r="B1" s="42" t="s">
        <v>328</v>
      </c>
      <c r="J1" s="44"/>
      <c r="K1" s="43" t="s">
        <v>1</v>
      </c>
      <c r="L1" s="5">
        <f>Alapa!C1</f>
        <v>0</v>
      </c>
      <c r="M1" s="44" t="s">
        <v>2</v>
      </c>
    </row>
    <row r="2" spans="1:13" ht="15.6" x14ac:dyDescent="0.3">
      <c r="B2" s="42"/>
      <c r="J2" s="44"/>
      <c r="K2" s="43"/>
      <c r="M2" s="45" t="s">
        <v>3</v>
      </c>
    </row>
    <row r="3" spans="1:13" ht="35.25" customHeight="1" x14ac:dyDescent="0.3">
      <c r="B3" s="503" t="s">
        <v>778</v>
      </c>
      <c r="C3" s="503"/>
      <c r="D3" s="503"/>
      <c r="E3" s="503"/>
      <c r="F3" s="503"/>
      <c r="G3" s="503"/>
      <c r="H3" s="503"/>
      <c r="I3" s="503"/>
      <c r="J3" s="503"/>
      <c r="K3" s="503"/>
      <c r="L3" s="503"/>
      <c r="M3" s="44" t="s">
        <v>75</v>
      </c>
    </row>
    <row r="4" spans="1:13" ht="15.75" customHeight="1" x14ac:dyDescent="0.3">
      <c r="A4" s="522" t="s">
        <v>585</v>
      </c>
      <c r="B4" s="565"/>
      <c r="C4" s="565"/>
      <c r="D4" s="565"/>
      <c r="E4" s="565"/>
      <c r="F4" s="565"/>
      <c r="G4" s="565"/>
      <c r="H4" s="565"/>
      <c r="I4" s="565"/>
      <c r="J4" s="565"/>
      <c r="K4" s="565"/>
      <c r="L4" s="565"/>
    </row>
    <row r="5" spans="1:13" ht="20.399999999999999" x14ac:dyDescent="0.35">
      <c r="A5" s="522"/>
      <c r="B5" s="82" t="s">
        <v>152</v>
      </c>
      <c r="C5" s="82"/>
      <c r="D5" s="82"/>
      <c r="E5" s="82"/>
      <c r="F5" s="82"/>
      <c r="G5" s="82"/>
      <c r="H5" s="82"/>
      <c r="I5" s="82"/>
      <c r="J5" s="82"/>
      <c r="K5" s="48"/>
      <c r="L5" s="82"/>
    </row>
    <row r="6" spans="1:13" ht="15.6" x14ac:dyDescent="0.3">
      <c r="A6" s="522"/>
      <c r="B6" s="200" t="s">
        <v>79</v>
      </c>
      <c r="C6" s="84">
        <f>Alapa!C17</f>
        <v>0</v>
      </c>
      <c r="D6" s="201"/>
      <c r="E6" s="201"/>
      <c r="F6" s="201"/>
      <c r="G6" s="201"/>
      <c r="H6" s="201"/>
      <c r="I6" s="201"/>
      <c r="J6" s="201"/>
      <c r="K6" s="201"/>
      <c r="L6" s="201"/>
    </row>
    <row r="7" spans="1:13" ht="15.6" x14ac:dyDescent="0.3">
      <c r="A7" s="522"/>
      <c r="B7" s="200" t="s">
        <v>80</v>
      </c>
      <c r="C7" s="84">
        <f>Alapa!C18</f>
        <v>0</v>
      </c>
      <c r="D7" s="201"/>
      <c r="E7" s="201"/>
      <c r="F7" s="201"/>
      <c r="G7" s="201"/>
      <c r="H7" s="201"/>
      <c r="I7" s="201"/>
      <c r="J7" s="201"/>
      <c r="K7" s="201"/>
      <c r="L7" s="201"/>
    </row>
    <row r="8" spans="1:13" ht="16.2" x14ac:dyDescent="0.35">
      <c r="A8" s="522"/>
      <c r="B8" s="202"/>
      <c r="C8" s="201"/>
      <c r="D8" s="201"/>
      <c r="E8" s="201"/>
      <c r="F8" s="201"/>
      <c r="G8" s="201"/>
      <c r="H8" s="201"/>
      <c r="I8" s="201"/>
      <c r="J8" s="201"/>
      <c r="K8" s="201"/>
      <c r="L8" s="201"/>
    </row>
    <row r="9" spans="1:13" ht="17.399999999999999" x14ac:dyDescent="0.3">
      <c r="A9" s="522"/>
      <c r="B9" s="566" t="s">
        <v>329</v>
      </c>
      <c r="C9" s="566"/>
      <c r="D9" s="566"/>
      <c r="E9" s="566"/>
      <c r="F9" s="566"/>
      <c r="G9" s="566"/>
      <c r="H9" s="566"/>
      <c r="I9" s="566"/>
      <c r="J9" s="566"/>
      <c r="K9" s="566"/>
      <c r="L9" s="566"/>
    </row>
    <row r="10" spans="1:13" ht="16.2" x14ac:dyDescent="0.35">
      <c r="A10" s="522"/>
      <c r="B10" s="203"/>
      <c r="C10" s="201"/>
      <c r="D10" s="201"/>
      <c r="E10" s="201"/>
      <c r="F10" s="201"/>
      <c r="G10" s="201"/>
      <c r="H10" s="201"/>
      <c r="I10" s="201"/>
      <c r="J10" s="201"/>
      <c r="K10" s="201"/>
      <c r="L10" s="201"/>
    </row>
    <row r="11" spans="1:13" ht="15.75" customHeight="1" x14ac:dyDescent="0.3">
      <c r="A11" s="522"/>
      <c r="B11" s="204" t="s">
        <v>78</v>
      </c>
      <c r="C11" s="540" t="s">
        <v>330</v>
      </c>
      <c r="D11" s="540"/>
      <c r="E11" s="540"/>
      <c r="F11" s="567" t="s">
        <v>208</v>
      </c>
      <c r="G11" s="567"/>
      <c r="H11" s="567"/>
      <c r="I11" s="540" t="s">
        <v>178</v>
      </c>
      <c r="J11" s="540"/>
      <c r="K11" s="540"/>
      <c r="L11" s="540"/>
    </row>
    <row r="12" spans="1:13" ht="51.75" customHeight="1" x14ac:dyDescent="0.3">
      <c r="A12" s="522"/>
      <c r="B12" s="568" t="s">
        <v>331</v>
      </c>
      <c r="C12" s="568"/>
      <c r="D12" s="568"/>
      <c r="E12" s="568"/>
      <c r="F12" s="568"/>
      <c r="G12" s="568"/>
      <c r="H12" s="568"/>
      <c r="I12" s="568"/>
      <c r="J12" s="568"/>
      <c r="K12" s="568"/>
      <c r="L12" s="568"/>
    </row>
    <row r="13" spans="1:13" ht="15.6" x14ac:dyDescent="0.3">
      <c r="A13" s="522"/>
      <c r="B13" s="205"/>
      <c r="C13" s="205"/>
      <c r="D13" s="205"/>
      <c r="E13" s="205"/>
      <c r="F13" s="205"/>
      <c r="G13" s="205"/>
      <c r="H13" s="205"/>
      <c r="I13" s="205"/>
      <c r="J13" s="205"/>
      <c r="K13" s="205"/>
      <c r="L13" s="205"/>
    </row>
    <row r="14" spans="1:13" ht="15.75" customHeight="1" x14ac:dyDescent="0.3">
      <c r="A14" s="522"/>
      <c r="B14" s="567" t="s">
        <v>332</v>
      </c>
      <c r="C14" s="567"/>
      <c r="D14" s="567" t="s">
        <v>201</v>
      </c>
      <c r="E14" s="567"/>
      <c r="F14" s="567"/>
      <c r="G14" s="205"/>
      <c r="H14" s="205"/>
      <c r="I14" s="205"/>
      <c r="J14" s="205"/>
      <c r="K14" s="205"/>
      <c r="L14" s="205"/>
    </row>
    <row r="15" spans="1:13" ht="15.6" x14ac:dyDescent="0.3">
      <c r="A15" s="522"/>
      <c r="B15" s="205"/>
      <c r="C15" s="205"/>
      <c r="D15" s="205"/>
      <c r="E15" s="205"/>
      <c r="F15" s="205"/>
      <c r="G15" s="205"/>
      <c r="H15" s="205"/>
      <c r="I15" s="205"/>
      <c r="J15" s="205"/>
      <c r="K15" s="205"/>
      <c r="L15" s="205"/>
    </row>
    <row r="16" spans="1:13" ht="15.75" customHeight="1" x14ac:dyDescent="0.3">
      <c r="A16" s="522"/>
      <c r="B16" s="569" t="s">
        <v>333</v>
      </c>
      <c r="C16" s="569"/>
      <c r="D16" s="569"/>
      <c r="E16" s="569"/>
      <c r="F16" s="569"/>
      <c r="G16" s="569"/>
      <c r="H16" s="569"/>
      <c r="I16" s="569"/>
      <c r="J16" s="569"/>
      <c r="K16" s="569"/>
      <c r="L16" s="569"/>
    </row>
    <row r="17" spans="1:12" ht="22.5" customHeight="1" x14ac:dyDescent="0.3">
      <c r="A17" s="522"/>
      <c r="B17" s="135" t="s">
        <v>157</v>
      </c>
      <c r="C17" s="206"/>
      <c r="D17" s="206"/>
      <c r="E17" s="206"/>
      <c r="F17" s="206"/>
      <c r="G17" s="564" t="s">
        <v>334</v>
      </c>
      <c r="H17" s="564"/>
      <c r="I17" s="564"/>
      <c r="J17" s="564"/>
      <c r="K17" s="564"/>
      <c r="L17" s="564"/>
    </row>
    <row r="18" spans="1:12" ht="22.5" customHeight="1" x14ac:dyDescent="0.3">
      <c r="A18" s="522"/>
      <c r="B18" s="135" t="s">
        <v>159</v>
      </c>
      <c r="C18" s="206"/>
      <c r="D18" s="206"/>
      <c r="E18" s="206"/>
      <c r="F18" s="206"/>
      <c r="G18" s="160"/>
      <c r="H18" s="160"/>
      <c r="I18" s="160"/>
      <c r="J18" s="160"/>
      <c r="K18" s="160"/>
      <c r="L18" s="160"/>
    </row>
    <row r="19" spans="1:12" ht="22.5" customHeight="1" x14ac:dyDescent="0.3">
      <c r="A19" s="522"/>
      <c r="B19" s="206" t="s">
        <v>335</v>
      </c>
      <c r="C19" s="206"/>
      <c r="D19" s="206"/>
      <c r="E19" s="206"/>
      <c r="F19" s="206"/>
      <c r="G19" s="564" t="s">
        <v>334</v>
      </c>
      <c r="H19" s="564"/>
      <c r="I19" s="564"/>
      <c r="J19" s="564"/>
      <c r="K19" s="564"/>
      <c r="L19" s="564"/>
    </row>
    <row r="20" spans="1:12" ht="22.5" customHeight="1" x14ac:dyDescent="0.3">
      <c r="A20" s="522"/>
      <c r="B20" s="135" t="s">
        <v>164</v>
      </c>
      <c r="C20" s="135"/>
      <c r="D20" s="143" t="s">
        <v>91</v>
      </c>
      <c r="E20" s="143"/>
      <c r="F20" s="143"/>
      <c r="G20" s="135" t="s">
        <v>165</v>
      </c>
      <c r="H20" s="144" t="s">
        <v>166</v>
      </c>
      <c r="I20" s="143"/>
      <c r="J20" s="143"/>
      <c r="K20" s="143"/>
      <c r="L20" s="143"/>
    </row>
    <row r="21" spans="1:12" ht="22.5" customHeight="1" x14ac:dyDescent="0.3">
      <c r="A21" s="522"/>
      <c r="B21" s="135" t="s">
        <v>167</v>
      </c>
      <c r="C21" s="135"/>
      <c r="D21" s="82"/>
      <c r="E21" s="82"/>
      <c r="F21" s="82" t="s">
        <v>158</v>
      </c>
      <c r="G21" s="82"/>
      <c r="H21" s="82"/>
      <c r="I21" s="82"/>
      <c r="J21" s="82"/>
      <c r="K21" s="82"/>
      <c r="L21" s="82"/>
    </row>
    <row r="22" spans="1:12" ht="41.25" customHeight="1" x14ac:dyDescent="0.3">
      <c r="A22" s="522"/>
      <c r="B22" s="570" t="s">
        <v>168</v>
      </c>
      <c r="C22" s="570"/>
      <c r="D22" s="570"/>
      <c r="E22" s="570"/>
      <c r="F22" s="82" t="s">
        <v>158</v>
      </c>
      <c r="G22" s="82"/>
      <c r="H22" s="82"/>
      <c r="I22" s="82"/>
      <c r="J22" s="82"/>
      <c r="K22" s="82"/>
      <c r="L22" s="82"/>
    </row>
    <row r="23" spans="1:12" ht="22.5" customHeight="1" x14ac:dyDescent="0.3">
      <c r="A23" s="522"/>
      <c r="B23" s="206" t="s">
        <v>336</v>
      </c>
      <c r="C23" s="206"/>
      <c r="D23" s="206" t="s">
        <v>337</v>
      </c>
      <c r="E23" s="206"/>
      <c r="F23" s="206"/>
      <c r="G23" s="564" t="s">
        <v>334</v>
      </c>
      <c r="H23" s="564"/>
      <c r="I23" s="564"/>
      <c r="J23" s="564"/>
      <c r="K23" s="564"/>
      <c r="L23" s="564"/>
    </row>
    <row r="24" spans="1:12" ht="22.5" customHeight="1" x14ac:dyDescent="0.3">
      <c r="A24" s="522"/>
      <c r="B24" s="206"/>
      <c r="C24" s="206"/>
      <c r="D24" s="206" t="s">
        <v>170</v>
      </c>
      <c r="E24" s="206"/>
      <c r="F24" s="206"/>
      <c r="G24" s="564" t="s">
        <v>334</v>
      </c>
      <c r="H24" s="564"/>
      <c r="I24" s="564"/>
      <c r="J24" s="564"/>
      <c r="K24" s="564"/>
      <c r="L24" s="564"/>
    </row>
    <row r="25" spans="1:12" ht="22.5" customHeight="1" x14ac:dyDescent="0.3">
      <c r="A25" s="522"/>
      <c r="B25" s="206"/>
      <c r="C25" s="206"/>
      <c r="D25" s="206" t="s">
        <v>337</v>
      </c>
      <c r="E25" s="206"/>
      <c r="F25" s="206"/>
      <c r="G25" s="564" t="s">
        <v>334</v>
      </c>
      <c r="H25" s="564"/>
      <c r="I25" s="564"/>
      <c r="J25" s="564"/>
      <c r="K25" s="564"/>
      <c r="L25" s="564"/>
    </row>
    <row r="26" spans="1:12" ht="22.5" customHeight="1" x14ac:dyDescent="0.3">
      <c r="A26" s="522"/>
      <c r="B26" s="206"/>
      <c r="C26" s="206"/>
      <c r="D26" s="206" t="s">
        <v>170</v>
      </c>
      <c r="E26" s="206"/>
      <c r="F26" s="206"/>
      <c r="G26" s="564" t="s">
        <v>334</v>
      </c>
      <c r="H26" s="564"/>
      <c r="I26" s="564"/>
      <c r="J26" s="564"/>
      <c r="K26" s="564"/>
      <c r="L26" s="564"/>
    </row>
    <row r="27" spans="1:12" ht="15.6" x14ac:dyDescent="0.3">
      <c r="A27" s="522"/>
      <c r="B27" s="206"/>
      <c r="C27" s="206"/>
      <c r="D27" s="206"/>
      <c r="E27" s="206"/>
      <c r="F27" s="206"/>
      <c r="G27" s="206"/>
      <c r="H27" s="206"/>
      <c r="I27" s="206"/>
      <c r="J27" s="206"/>
      <c r="K27" s="206"/>
      <c r="L27" s="206"/>
    </row>
    <row r="28" spans="1:12" ht="42.75" customHeight="1" x14ac:dyDescent="0.3">
      <c r="A28" s="522"/>
      <c r="B28" s="569" t="s">
        <v>338</v>
      </c>
      <c r="C28" s="569"/>
      <c r="D28" s="569"/>
      <c r="E28" s="569"/>
      <c r="F28" s="569"/>
      <c r="G28" s="569"/>
      <c r="H28" s="569"/>
      <c r="I28" s="569"/>
      <c r="J28" s="569"/>
      <c r="K28" s="569"/>
      <c r="L28" s="569"/>
    </row>
    <row r="29" spans="1:12" ht="27" customHeight="1" x14ac:dyDescent="0.3">
      <c r="A29" s="522"/>
      <c r="B29" s="206" t="s">
        <v>179</v>
      </c>
      <c r="C29" s="206"/>
      <c r="D29" s="206"/>
      <c r="E29" s="206"/>
      <c r="F29" s="206"/>
      <c r="G29" s="564" t="s">
        <v>334</v>
      </c>
      <c r="H29" s="564"/>
      <c r="I29" s="564"/>
      <c r="J29" s="564"/>
      <c r="K29" s="564"/>
      <c r="L29" s="564"/>
    </row>
    <row r="30" spans="1:12" ht="22.5" customHeight="1" x14ac:dyDescent="0.3">
      <c r="A30" s="522"/>
      <c r="B30" s="206" t="s">
        <v>181</v>
      </c>
      <c r="C30" s="206"/>
      <c r="D30" s="206"/>
      <c r="E30" s="206"/>
      <c r="F30" s="206"/>
      <c r="G30" s="564" t="s">
        <v>334</v>
      </c>
      <c r="H30" s="564"/>
      <c r="I30" s="564"/>
      <c r="J30" s="564"/>
      <c r="K30" s="564"/>
      <c r="L30" s="564"/>
    </row>
    <row r="31" spans="1:12" ht="54.75" customHeight="1" x14ac:dyDescent="0.3">
      <c r="A31" s="522"/>
      <c r="B31" s="570" t="s">
        <v>182</v>
      </c>
      <c r="C31" s="570"/>
      <c r="D31" s="570"/>
      <c r="E31" s="570"/>
      <c r="F31" s="570"/>
      <c r="G31" s="564" t="s">
        <v>334</v>
      </c>
      <c r="H31" s="564"/>
      <c r="I31" s="564"/>
      <c r="J31" s="564"/>
      <c r="K31" s="564"/>
      <c r="L31" s="564"/>
    </row>
    <row r="32" spans="1:12" ht="21.75" customHeight="1" x14ac:dyDescent="0.3">
      <c r="A32" s="522"/>
      <c r="B32" s="135" t="s">
        <v>184</v>
      </c>
      <c r="C32" s="135"/>
      <c r="D32" s="82" t="s">
        <v>180</v>
      </c>
      <c r="E32" s="82"/>
      <c r="F32" s="82"/>
      <c r="G32" s="82"/>
      <c r="H32" s="82"/>
      <c r="I32" s="82"/>
      <c r="J32" s="82"/>
      <c r="K32" s="82"/>
      <c r="L32" s="82"/>
    </row>
    <row r="33" spans="1:12" ht="28.5" customHeight="1" x14ac:dyDescent="0.3">
      <c r="A33" s="522"/>
      <c r="B33" s="525" t="s">
        <v>185</v>
      </c>
      <c r="C33" s="525"/>
      <c r="D33" s="525"/>
      <c r="E33" s="525"/>
      <c r="F33" s="525"/>
      <c r="G33" s="525"/>
      <c r="H33" s="525"/>
      <c r="I33" s="525"/>
      <c r="J33" s="525"/>
      <c r="K33" s="525"/>
      <c r="L33" s="525"/>
    </row>
    <row r="34" spans="1:12" ht="24" customHeight="1" x14ac:dyDescent="0.3">
      <c r="A34" s="522"/>
      <c r="B34" s="207"/>
      <c r="C34" s="84"/>
      <c r="D34" s="84" t="s">
        <v>186</v>
      </c>
      <c r="E34" s="207"/>
      <c r="F34" s="207"/>
      <c r="G34" s="564" t="s">
        <v>334</v>
      </c>
      <c r="H34" s="564"/>
      <c r="I34" s="564"/>
      <c r="J34" s="564"/>
      <c r="K34" s="564"/>
      <c r="L34" s="564"/>
    </row>
    <row r="35" spans="1:12" ht="18.75" customHeight="1" x14ac:dyDescent="0.3">
      <c r="A35" s="522"/>
      <c r="B35" s="207"/>
      <c r="C35" s="84"/>
      <c r="D35" s="84" t="s">
        <v>188</v>
      </c>
      <c r="E35" s="207"/>
      <c r="F35" s="207"/>
      <c r="G35" s="564" t="s">
        <v>334</v>
      </c>
      <c r="H35" s="564"/>
      <c r="I35" s="564"/>
      <c r="J35" s="564"/>
      <c r="K35" s="564"/>
      <c r="L35" s="564"/>
    </row>
    <row r="36" spans="1:12" ht="28.5" customHeight="1" x14ac:dyDescent="0.3">
      <c r="A36" s="522"/>
      <c r="B36" s="207"/>
      <c r="C36" s="84"/>
      <c r="D36" s="84" t="s">
        <v>189</v>
      </c>
      <c r="E36" s="207"/>
      <c r="F36" s="207"/>
      <c r="G36" s="564" t="s">
        <v>334</v>
      </c>
      <c r="H36" s="564"/>
      <c r="I36" s="564"/>
      <c r="J36" s="564"/>
      <c r="K36" s="564"/>
      <c r="L36" s="564"/>
    </row>
    <row r="37" spans="1:12" ht="18" customHeight="1" x14ac:dyDescent="0.3">
      <c r="A37" s="522"/>
      <c r="B37" s="207"/>
      <c r="C37" s="84"/>
      <c r="D37" s="84" t="s">
        <v>188</v>
      </c>
      <c r="E37" s="207"/>
      <c r="F37" s="207"/>
      <c r="G37" s="564" t="s">
        <v>334</v>
      </c>
      <c r="H37" s="564"/>
      <c r="I37" s="564"/>
      <c r="J37" s="564"/>
      <c r="K37" s="564"/>
      <c r="L37" s="564"/>
    </row>
    <row r="38" spans="1:12" ht="15.6" x14ac:dyDescent="0.3">
      <c r="A38" s="522"/>
      <c r="B38" s="570" t="s">
        <v>625</v>
      </c>
      <c r="C38" s="570"/>
      <c r="D38" s="570"/>
      <c r="E38" s="570"/>
      <c r="F38" s="570"/>
      <c r="G38" s="570"/>
      <c r="H38" s="570"/>
      <c r="I38" s="570"/>
      <c r="J38" s="570"/>
      <c r="K38" s="570"/>
      <c r="L38" s="570"/>
    </row>
    <row r="39" spans="1:12" ht="18.75" customHeight="1" x14ac:dyDescent="0.3">
      <c r="A39" s="522"/>
      <c r="B39" s="147"/>
      <c r="C39" s="374" t="s">
        <v>626</v>
      </c>
      <c r="D39" s="147"/>
      <c r="E39" s="147"/>
      <c r="F39" s="82" t="s">
        <v>187</v>
      </c>
      <c r="G39" s="82"/>
      <c r="H39" s="82"/>
      <c r="I39" s="82"/>
      <c r="J39" s="82"/>
      <c r="K39" s="82"/>
      <c r="L39" s="82"/>
    </row>
    <row r="40" spans="1:12" ht="18.75" customHeight="1" x14ac:dyDescent="0.3">
      <c r="A40" s="522"/>
      <c r="B40" s="147"/>
      <c r="C40" s="374" t="s">
        <v>627</v>
      </c>
      <c r="D40" s="147"/>
      <c r="E40" s="147"/>
      <c r="F40" s="82"/>
      <c r="G40" s="82"/>
      <c r="H40" s="82"/>
      <c r="I40" s="82"/>
      <c r="J40" s="82"/>
      <c r="K40" s="82"/>
      <c r="L40" s="82"/>
    </row>
    <row r="41" spans="1:12" ht="18.75" customHeight="1" x14ac:dyDescent="0.3">
      <c r="A41" s="522"/>
      <c r="B41" s="147"/>
      <c r="C41" s="82" t="s">
        <v>628</v>
      </c>
      <c r="D41" s="82"/>
      <c r="E41" s="82"/>
      <c r="F41" s="82"/>
      <c r="G41" s="82"/>
      <c r="H41" s="82"/>
      <c r="I41" s="82"/>
      <c r="J41" s="82"/>
      <c r="K41" s="82"/>
      <c r="L41" s="82"/>
    </row>
    <row r="42" spans="1:12" ht="66" customHeight="1" x14ac:dyDescent="0.3">
      <c r="A42" s="522"/>
      <c r="B42" s="570" t="s">
        <v>190</v>
      </c>
      <c r="C42" s="570"/>
      <c r="D42" s="570"/>
      <c r="E42" s="570"/>
      <c r="F42" s="570"/>
      <c r="G42" s="564" t="s">
        <v>334</v>
      </c>
      <c r="H42" s="564"/>
      <c r="I42" s="564"/>
      <c r="J42" s="564"/>
      <c r="K42" s="564"/>
      <c r="L42" s="564"/>
    </row>
    <row r="43" spans="1:12" ht="22.5" customHeight="1" x14ac:dyDescent="0.3">
      <c r="A43" s="522"/>
      <c r="B43" s="135" t="s">
        <v>192</v>
      </c>
      <c r="C43" s="135"/>
      <c r="D43" s="82" t="s">
        <v>180</v>
      </c>
      <c r="E43" s="82"/>
      <c r="F43" s="82"/>
      <c r="G43" s="82"/>
      <c r="H43" s="82"/>
      <c r="I43" s="82"/>
      <c r="J43" s="82"/>
      <c r="K43" s="82"/>
      <c r="L43" s="82"/>
    </row>
    <row r="44" spans="1:12" ht="42" customHeight="1" x14ac:dyDescent="0.3">
      <c r="A44" s="522"/>
      <c r="B44" s="569" t="s">
        <v>339</v>
      </c>
      <c r="C44" s="569"/>
      <c r="D44" s="569"/>
      <c r="E44" s="569"/>
      <c r="F44" s="569"/>
      <c r="G44" s="569"/>
      <c r="H44" s="569"/>
      <c r="I44" s="569"/>
      <c r="J44" s="569"/>
      <c r="K44" s="569"/>
      <c r="L44" s="569"/>
    </row>
    <row r="45" spans="1:12" ht="21" customHeight="1" x14ac:dyDescent="0.3">
      <c r="A45" s="522"/>
      <c r="B45" s="72" t="s">
        <v>157</v>
      </c>
      <c r="C45" s="206"/>
      <c r="D45" s="206"/>
      <c r="E45" s="206"/>
      <c r="F45" s="206"/>
      <c r="G45" s="564" t="s">
        <v>334</v>
      </c>
      <c r="H45" s="564"/>
      <c r="I45" s="564"/>
      <c r="J45" s="564"/>
      <c r="K45" s="564"/>
      <c r="L45" s="564"/>
    </row>
    <row r="46" spans="1:12" ht="21" customHeight="1" x14ac:dyDescent="0.3">
      <c r="A46" s="522"/>
      <c r="B46" s="72" t="s">
        <v>211</v>
      </c>
      <c r="C46" s="206"/>
      <c r="D46" s="206"/>
      <c r="E46" s="206"/>
      <c r="F46" s="206"/>
      <c r="G46" s="160"/>
      <c r="H46" s="160"/>
      <c r="I46" s="160"/>
      <c r="J46" s="160"/>
      <c r="K46" s="160"/>
      <c r="L46" s="160"/>
    </row>
    <row r="47" spans="1:12" ht="21" customHeight="1" x14ac:dyDescent="0.3">
      <c r="A47" s="522"/>
      <c r="B47" s="206" t="s">
        <v>335</v>
      </c>
      <c r="C47" s="206"/>
      <c r="D47" s="206"/>
      <c r="E47" s="206"/>
      <c r="F47" s="206"/>
      <c r="G47" s="564" t="s">
        <v>334</v>
      </c>
      <c r="H47" s="564"/>
      <c r="I47" s="564"/>
      <c r="J47" s="564"/>
      <c r="K47" s="564"/>
      <c r="L47" s="564"/>
    </row>
    <row r="48" spans="1:12" ht="21" customHeight="1" x14ac:dyDescent="0.3">
      <c r="A48" s="522"/>
      <c r="B48" s="82" t="s">
        <v>213</v>
      </c>
      <c r="C48" s="82"/>
      <c r="D48" s="82" t="s">
        <v>214</v>
      </c>
      <c r="E48" s="82"/>
      <c r="F48" s="82"/>
      <c r="G48" s="82" t="s">
        <v>165</v>
      </c>
      <c r="H48" s="83" t="s">
        <v>166</v>
      </c>
      <c r="I48" s="82"/>
      <c r="J48" s="82"/>
      <c r="K48" s="82"/>
      <c r="L48" s="82"/>
    </row>
    <row r="49" spans="1:12" ht="21" customHeight="1" x14ac:dyDescent="0.3">
      <c r="A49" s="522"/>
      <c r="B49" s="480" t="s">
        <v>215</v>
      </c>
      <c r="C49" s="480"/>
      <c r="D49" s="480"/>
      <c r="E49" s="480"/>
      <c r="F49" s="206"/>
      <c r="G49" s="564" t="s">
        <v>334</v>
      </c>
      <c r="H49" s="564"/>
      <c r="I49" s="564"/>
      <c r="J49" s="564"/>
      <c r="K49" s="564"/>
      <c r="L49" s="564"/>
    </row>
    <row r="50" spans="1:12" ht="21" customHeight="1" x14ac:dyDescent="0.3">
      <c r="A50" s="522"/>
      <c r="B50" s="480" t="s">
        <v>216</v>
      </c>
      <c r="C50" s="480"/>
      <c r="D50" s="480"/>
      <c r="E50" s="480"/>
      <c r="F50" s="206"/>
      <c r="G50" s="564" t="s">
        <v>334</v>
      </c>
      <c r="H50" s="564"/>
      <c r="I50" s="564"/>
      <c r="J50" s="564"/>
      <c r="K50" s="564"/>
      <c r="L50" s="564"/>
    </row>
    <row r="51" spans="1:12" ht="15.6" x14ac:dyDescent="0.3">
      <c r="A51" s="522"/>
      <c r="B51" s="208"/>
      <c r="C51" s="208"/>
      <c r="D51" s="208"/>
      <c r="E51" s="208"/>
      <c r="F51" s="208"/>
      <c r="G51" s="209"/>
      <c r="H51" s="210"/>
      <c r="I51" s="210"/>
      <c r="J51" s="210"/>
      <c r="K51" s="210"/>
      <c r="L51" s="210"/>
    </row>
    <row r="52" spans="1:12" ht="15.6" x14ac:dyDescent="0.3">
      <c r="A52" s="522"/>
      <c r="B52" s="211"/>
      <c r="C52" s="206"/>
      <c r="D52" s="206"/>
      <c r="E52" s="206"/>
      <c r="F52" s="206"/>
      <c r="G52" s="201"/>
      <c r="H52" s="160"/>
      <c r="I52" s="160"/>
      <c r="J52" s="160"/>
      <c r="K52" s="160"/>
      <c r="L52" s="160"/>
    </row>
    <row r="53" spans="1:12" ht="21" customHeight="1" x14ac:dyDescent="0.3">
      <c r="A53" s="522"/>
      <c r="B53" s="72" t="s">
        <v>157</v>
      </c>
      <c r="C53" s="206"/>
      <c r="D53" s="206"/>
      <c r="E53" s="206"/>
      <c r="F53" s="206"/>
      <c r="G53" s="564" t="s">
        <v>334</v>
      </c>
      <c r="H53" s="564"/>
      <c r="I53" s="564"/>
      <c r="J53" s="564"/>
      <c r="K53" s="564"/>
      <c r="L53" s="564"/>
    </row>
    <row r="54" spans="1:12" ht="21" customHeight="1" x14ac:dyDescent="0.3">
      <c r="A54" s="522"/>
      <c r="B54" s="72" t="s">
        <v>211</v>
      </c>
      <c r="C54" s="206"/>
      <c r="D54" s="206"/>
      <c r="E54" s="206"/>
      <c r="F54" s="206"/>
      <c r="G54" s="160"/>
      <c r="H54" s="160"/>
      <c r="I54" s="160"/>
      <c r="J54" s="160"/>
      <c r="K54" s="160"/>
      <c r="L54" s="160"/>
    </row>
    <row r="55" spans="1:12" ht="21" customHeight="1" x14ac:dyDescent="0.3">
      <c r="A55" s="522"/>
      <c r="B55" s="206" t="s">
        <v>335</v>
      </c>
      <c r="C55" s="206"/>
      <c r="D55" s="206"/>
      <c r="E55" s="206"/>
      <c r="F55" s="206"/>
      <c r="G55" s="564" t="s">
        <v>334</v>
      </c>
      <c r="H55" s="564"/>
      <c r="I55" s="564"/>
      <c r="J55" s="564"/>
      <c r="K55" s="564"/>
      <c r="L55" s="564"/>
    </row>
    <row r="56" spans="1:12" ht="21" customHeight="1" x14ac:dyDescent="0.3">
      <c r="A56" s="522"/>
      <c r="B56" s="82" t="s">
        <v>213</v>
      </c>
      <c r="C56" s="82"/>
      <c r="D56" s="82" t="s">
        <v>214</v>
      </c>
      <c r="E56" s="82"/>
      <c r="F56" s="82"/>
      <c r="G56" s="82" t="s">
        <v>165</v>
      </c>
      <c r="H56" s="83" t="s">
        <v>166</v>
      </c>
      <c r="I56" s="82"/>
      <c r="J56" s="82"/>
      <c r="K56" s="82"/>
      <c r="L56" s="82"/>
    </row>
    <row r="57" spans="1:12" ht="21" customHeight="1" x14ac:dyDescent="0.3">
      <c r="A57" s="522"/>
      <c r="B57" s="480" t="s">
        <v>215</v>
      </c>
      <c r="C57" s="480"/>
      <c r="D57" s="480"/>
      <c r="E57" s="480"/>
      <c r="F57" s="206"/>
      <c r="G57" s="564" t="s">
        <v>334</v>
      </c>
      <c r="H57" s="564"/>
      <c r="I57" s="564"/>
      <c r="J57" s="564"/>
      <c r="K57" s="564"/>
      <c r="L57" s="564"/>
    </row>
    <row r="58" spans="1:12" ht="21" customHeight="1" x14ac:dyDescent="0.3">
      <c r="A58" s="522"/>
      <c r="B58" s="480" t="s">
        <v>216</v>
      </c>
      <c r="C58" s="480"/>
      <c r="D58" s="480"/>
      <c r="E58" s="480"/>
      <c r="F58" s="206"/>
      <c r="G58" s="564" t="s">
        <v>334</v>
      </c>
      <c r="H58" s="564"/>
      <c r="I58" s="564"/>
      <c r="J58" s="564"/>
      <c r="K58" s="564"/>
      <c r="L58" s="564"/>
    </row>
    <row r="59" spans="1:12" ht="21" customHeight="1" x14ac:dyDescent="0.3">
      <c r="A59" s="522"/>
      <c r="B59" s="206"/>
      <c r="C59" s="206"/>
      <c r="D59" s="206"/>
      <c r="E59" s="206"/>
      <c r="F59" s="206"/>
      <c r="G59" s="160"/>
      <c r="H59" s="160"/>
      <c r="I59" s="160"/>
      <c r="J59" s="160"/>
      <c r="K59" s="160"/>
      <c r="L59" s="160"/>
    </row>
    <row r="60" spans="1:12" ht="16.2" x14ac:dyDescent="0.35">
      <c r="A60" s="522"/>
      <c r="B60" s="203"/>
      <c r="C60" s="201"/>
      <c r="D60" s="201"/>
      <c r="E60" s="201"/>
      <c r="F60" s="201"/>
      <c r="G60" s="201"/>
      <c r="H60" s="201"/>
      <c r="I60" s="201"/>
      <c r="J60" s="201"/>
      <c r="K60" s="201"/>
      <c r="L60" s="201"/>
    </row>
    <row r="61" spans="1:12" ht="38.25" customHeight="1" x14ac:dyDescent="0.3">
      <c r="A61" s="522"/>
      <c r="B61" s="571" t="s">
        <v>340</v>
      </c>
      <c r="C61" s="571"/>
      <c r="D61" s="571"/>
      <c r="E61" s="571"/>
      <c r="F61" s="571"/>
      <c r="G61" s="571"/>
      <c r="H61" s="571"/>
      <c r="I61" s="571"/>
      <c r="J61" s="571"/>
      <c r="K61" s="571"/>
      <c r="L61" s="571"/>
    </row>
    <row r="62" spans="1:12" ht="20.25" customHeight="1" x14ac:dyDescent="0.35">
      <c r="A62" s="522"/>
      <c r="B62" s="203"/>
      <c r="C62" s="201"/>
      <c r="D62" s="201"/>
      <c r="E62" s="201"/>
      <c r="F62" s="201"/>
      <c r="G62" s="201"/>
      <c r="H62" s="201"/>
      <c r="I62" s="201"/>
      <c r="J62" s="201"/>
      <c r="K62" s="201"/>
      <c r="L62" s="201"/>
    </row>
    <row r="63" spans="1:12" ht="20.25" customHeight="1" x14ac:dyDescent="0.35">
      <c r="A63" s="522"/>
      <c r="B63" s="203" t="s">
        <v>341</v>
      </c>
      <c r="C63" s="201"/>
      <c r="D63" s="201"/>
      <c r="E63" s="201"/>
      <c r="F63" s="201"/>
      <c r="G63" s="564" t="s">
        <v>334</v>
      </c>
      <c r="H63" s="564"/>
      <c r="I63" s="564"/>
      <c r="J63" s="564"/>
      <c r="K63" s="564"/>
      <c r="L63" s="564"/>
    </row>
    <row r="64" spans="1:12" ht="16.2" x14ac:dyDescent="0.35">
      <c r="A64" s="522"/>
      <c r="B64" s="203"/>
      <c r="C64" s="201"/>
      <c r="D64" s="201"/>
      <c r="E64" s="201"/>
      <c r="F64" s="201"/>
      <c r="G64" s="201"/>
      <c r="H64" s="201"/>
      <c r="I64" s="201"/>
      <c r="J64" s="201"/>
      <c r="K64" s="201"/>
      <c r="L64" s="201"/>
    </row>
    <row r="65" spans="1:12" ht="30" customHeight="1" x14ac:dyDescent="0.3">
      <c r="A65" s="522"/>
      <c r="B65" s="541" t="s">
        <v>197</v>
      </c>
      <c r="C65" s="541"/>
      <c r="D65" s="541"/>
      <c r="E65" s="541"/>
      <c r="F65" s="541"/>
      <c r="G65" s="541"/>
      <c r="H65" s="541"/>
      <c r="I65" s="541"/>
      <c r="J65" s="541"/>
      <c r="K65" s="541"/>
      <c r="L65" s="541"/>
    </row>
    <row r="66" spans="1:12" ht="198.75" customHeight="1" x14ac:dyDescent="0.3">
      <c r="A66" s="522"/>
      <c r="B66" s="572" t="s">
        <v>690</v>
      </c>
      <c r="C66" s="572"/>
      <c r="D66" s="572"/>
      <c r="E66" s="572"/>
      <c r="F66" s="572"/>
      <c r="G66" s="572"/>
      <c r="H66" s="572"/>
      <c r="I66" s="572"/>
      <c r="J66" s="572"/>
      <c r="K66" s="572"/>
      <c r="L66" s="572"/>
    </row>
    <row r="67" spans="1:12" ht="69" customHeight="1" x14ac:dyDescent="0.3">
      <c r="A67" s="522"/>
      <c r="B67" s="531" t="s">
        <v>342</v>
      </c>
      <c r="C67" s="531"/>
      <c r="D67" s="531"/>
      <c r="E67" s="531"/>
      <c r="F67" s="531"/>
      <c r="G67" s="531"/>
      <c r="H67" s="531"/>
      <c r="I67" s="531"/>
      <c r="J67" s="531"/>
      <c r="K67" s="531"/>
      <c r="L67" s="531"/>
    </row>
    <row r="68" spans="1:12" ht="15.75" customHeight="1" x14ac:dyDescent="0.3">
      <c r="A68" s="522"/>
      <c r="B68" s="573" t="s">
        <v>241</v>
      </c>
      <c r="C68" s="573"/>
      <c r="D68" s="573"/>
      <c r="E68" s="573"/>
      <c r="F68" s="573"/>
      <c r="G68" s="573"/>
      <c r="H68" s="573"/>
      <c r="I68" s="573"/>
      <c r="J68" s="573"/>
      <c r="K68" s="573"/>
      <c r="L68" s="573"/>
    </row>
    <row r="69" spans="1:12" ht="60" customHeight="1" x14ac:dyDescent="0.3">
      <c r="A69" s="522"/>
      <c r="B69" s="532" t="s">
        <v>198</v>
      </c>
      <c r="C69" s="532"/>
      <c r="D69" s="532"/>
      <c r="E69" s="532"/>
      <c r="F69" s="532"/>
      <c r="G69" s="532"/>
      <c r="H69" s="532"/>
      <c r="I69" s="532"/>
      <c r="J69" s="532"/>
      <c r="K69" s="532"/>
      <c r="L69" s="532"/>
    </row>
    <row r="70" spans="1:12" ht="15.6" x14ac:dyDescent="0.3">
      <c r="A70" s="522"/>
      <c r="B70" s="200"/>
      <c r="C70" s="201"/>
      <c r="D70" s="201"/>
      <c r="E70" s="201"/>
      <c r="F70" s="201"/>
      <c r="G70" s="201"/>
      <c r="H70" s="201"/>
      <c r="I70" s="201"/>
      <c r="J70" s="201"/>
      <c r="K70" s="201"/>
      <c r="L70" s="201"/>
    </row>
    <row r="71" spans="1:12" ht="15.6" x14ac:dyDescent="0.3">
      <c r="A71" s="522"/>
      <c r="B71" s="573"/>
      <c r="C71" s="573"/>
      <c r="D71" s="573"/>
      <c r="E71" s="573"/>
      <c r="F71" s="573"/>
      <c r="G71" s="573"/>
      <c r="H71" s="573"/>
      <c r="I71" s="573"/>
      <c r="J71" s="573"/>
      <c r="K71" s="573"/>
      <c r="L71" s="573"/>
    </row>
    <row r="72" spans="1:12" ht="16.2" x14ac:dyDescent="0.35">
      <c r="A72" s="522"/>
      <c r="B72" s="202"/>
      <c r="C72" s="201"/>
      <c r="D72" s="201"/>
      <c r="E72" s="201"/>
      <c r="F72" s="201"/>
      <c r="G72" s="201"/>
      <c r="H72" s="201"/>
      <c r="I72" s="201"/>
      <c r="J72" s="201"/>
      <c r="K72" s="201"/>
      <c r="L72" s="201"/>
    </row>
    <row r="73" spans="1:12" ht="15.6" x14ac:dyDescent="0.3">
      <c r="A73" s="522"/>
      <c r="B73" s="82" t="s">
        <v>242</v>
      </c>
      <c r="C73" s="574" t="s">
        <v>343</v>
      </c>
      <c r="D73" s="574"/>
      <c r="E73" s="82" t="s">
        <v>201</v>
      </c>
      <c r="F73" s="82"/>
      <c r="G73" s="82"/>
      <c r="H73" s="82"/>
      <c r="I73" s="82"/>
      <c r="J73" s="82"/>
      <c r="K73" s="82"/>
      <c r="L73" s="82"/>
    </row>
    <row r="74" spans="1:12" ht="16.2" x14ac:dyDescent="0.35">
      <c r="A74" s="522"/>
      <c r="B74" s="202"/>
      <c r="C74" s="201"/>
      <c r="D74" s="201"/>
      <c r="E74" s="201"/>
      <c r="F74" s="201"/>
      <c r="G74" s="201"/>
      <c r="H74" s="201"/>
      <c r="I74" s="201"/>
      <c r="J74" s="201"/>
      <c r="K74" s="201"/>
      <c r="L74" s="201"/>
    </row>
    <row r="75" spans="1:12" ht="21" customHeight="1" x14ac:dyDescent="0.3">
      <c r="A75" s="522"/>
      <c r="B75" s="528" t="s">
        <v>201</v>
      </c>
      <c r="C75" s="528"/>
      <c r="D75" s="528"/>
      <c r="E75" s="528"/>
      <c r="F75" s="528"/>
      <c r="G75" s="528"/>
      <c r="H75" s="528"/>
      <c r="I75" s="528"/>
      <c r="J75" s="528"/>
      <c r="K75" s="528"/>
      <c r="L75" s="528"/>
    </row>
    <row r="76" spans="1:12" ht="15.6" x14ac:dyDescent="0.3">
      <c r="A76" s="522"/>
      <c r="B76" s="528" t="s">
        <v>202</v>
      </c>
      <c r="C76" s="528"/>
      <c r="D76" s="528"/>
      <c r="E76" s="528"/>
      <c r="F76" s="528"/>
      <c r="G76" s="528"/>
      <c r="H76" s="528"/>
      <c r="I76" s="528"/>
      <c r="J76" s="528"/>
      <c r="K76" s="528"/>
      <c r="L76" s="528"/>
    </row>
    <row r="77" spans="1:12" ht="13.8" x14ac:dyDescent="0.25">
      <c r="A77" s="522"/>
      <c r="B77" s="545" t="s">
        <v>103</v>
      </c>
      <c r="C77" s="545"/>
      <c r="D77" s="545"/>
      <c r="E77" s="545"/>
      <c r="F77" s="545"/>
      <c r="G77" s="545"/>
      <c r="H77" s="545"/>
      <c r="I77" s="545"/>
      <c r="J77" s="545"/>
      <c r="K77" s="545"/>
      <c r="L77" s="545"/>
    </row>
  </sheetData>
  <mergeCells count="56">
    <mergeCell ref="B71:L71"/>
    <mergeCell ref="C73:D73"/>
    <mergeCell ref="B75:L75"/>
    <mergeCell ref="B76:L76"/>
    <mergeCell ref="B77:L77"/>
    <mergeCell ref="B69:L69"/>
    <mergeCell ref="G55:L55"/>
    <mergeCell ref="B57:E57"/>
    <mergeCell ref="G57:L57"/>
    <mergeCell ref="B58:E58"/>
    <mergeCell ref="G58:L58"/>
    <mergeCell ref="B61:L61"/>
    <mergeCell ref="G63:L63"/>
    <mergeCell ref="B65:L65"/>
    <mergeCell ref="B66:L66"/>
    <mergeCell ref="B67:L67"/>
    <mergeCell ref="B68:L68"/>
    <mergeCell ref="G53:L53"/>
    <mergeCell ref="B42:F42"/>
    <mergeCell ref="G42:L42"/>
    <mergeCell ref="B44:L44"/>
    <mergeCell ref="G45:L45"/>
    <mergeCell ref="G47:L47"/>
    <mergeCell ref="B49:E49"/>
    <mergeCell ref="G49:L49"/>
    <mergeCell ref="B50:E50"/>
    <mergeCell ref="G50:L50"/>
    <mergeCell ref="G24:L24"/>
    <mergeCell ref="B38:L38"/>
    <mergeCell ref="G26:L26"/>
    <mergeCell ref="B28:L28"/>
    <mergeCell ref="G29:L29"/>
    <mergeCell ref="G30:L30"/>
    <mergeCell ref="B31:F31"/>
    <mergeCell ref="G31:L31"/>
    <mergeCell ref="B33:L33"/>
    <mergeCell ref="G34:L34"/>
    <mergeCell ref="G35:L35"/>
    <mergeCell ref="G36:L36"/>
    <mergeCell ref="G37:L37"/>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s>
  <hyperlinks>
    <hyperlink ref="M1" location="Tartalom!B1" display="tartalom" xr:uid="{00000000-0004-0000-0800-000000000000}"/>
    <hyperlink ref="M3" location="'PM-KV-03-01'!C57" display="folyamatábra" xr:uid="{00000000-0004-0000-0800-000001000000}"/>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19</vt:i4>
      </vt:variant>
      <vt:variant>
        <vt:lpstr>Névvel ellátott tartományok</vt:lpstr>
      </vt:variant>
      <vt:variant>
        <vt:i4>42</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v.1.23.3083.0.2#2023-09-26</dc:description>
  <cp:lastPrinted>2022-09-02T12:32:27Z</cp:lastPrinted>
  <dcterms:created xsi:type="dcterms:W3CDTF">2017-10-19T16:16:17Z</dcterms:created>
  <dcterms:modified xsi:type="dcterms:W3CDTF">2023-09-25T09:30:30Z</dcterms:modified>
</cp:coreProperties>
</file>